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1" i="1" l="1"/>
  <c r="Y201" i="1" s="1"/>
  <c r="S201" i="1"/>
  <c r="W201" i="1" s="1"/>
  <c r="Q187" i="1"/>
  <c r="Q186" i="1"/>
  <c r="Q185" i="1"/>
  <c r="Q184" i="1"/>
  <c r="S184" i="1" s="1"/>
  <c r="M126" i="1"/>
  <c r="K126" i="1"/>
  <c r="O126" i="1" s="1"/>
  <c r="Q126" i="1" s="1"/>
  <c r="I126" i="1"/>
  <c r="F126" i="1"/>
  <c r="M125" i="1"/>
  <c r="K125" i="1"/>
  <c r="O125" i="1" s="1"/>
  <c r="Q125" i="1" s="1"/>
  <c r="I125" i="1"/>
  <c r="F125" i="1"/>
  <c r="M124" i="1"/>
  <c r="K124" i="1"/>
  <c r="O124" i="1" s="1"/>
  <c r="Q124" i="1" s="1"/>
  <c r="I124" i="1"/>
  <c r="F124" i="1"/>
  <c r="M123" i="1"/>
  <c r="K123" i="1"/>
  <c r="O123" i="1" s="1"/>
  <c r="Q123" i="1" s="1"/>
  <c r="I123" i="1"/>
  <c r="F123" i="1"/>
  <c r="M122" i="1"/>
  <c r="K122" i="1"/>
  <c r="O122" i="1" s="1"/>
  <c r="Q122" i="1" s="1"/>
  <c r="I122" i="1"/>
  <c r="F122" i="1"/>
  <c r="M121" i="1"/>
  <c r="K121" i="1"/>
  <c r="O121" i="1" s="1"/>
  <c r="Q121" i="1" s="1"/>
  <c r="I121" i="1"/>
  <c r="F121" i="1"/>
  <c r="M120" i="1"/>
  <c r="K120" i="1"/>
  <c r="O120" i="1" s="1"/>
  <c r="Q120" i="1" s="1"/>
  <c r="I120" i="1"/>
  <c r="F120" i="1"/>
  <c r="M119" i="1"/>
  <c r="K119" i="1"/>
  <c r="O119" i="1" s="1"/>
  <c r="Q119" i="1" s="1"/>
  <c r="I119" i="1"/>
  <c r="F119" i="1"/>
  <c r="M118" i="1"/>
  <c r="K118" i="1"/>
  <c r="O118" i="1" s="1"/>
  <c r="Q118" i="1" s="1"/>
  <c r="I118" i="1"/>
  <c r="F118" i="1"/>
  <c r="M117" i="1"/>
  <c r="K117" i="1"/>
  <c r="O117" i="1" s="1"/>
  <c r="Q117" i="1" s="1"/>
  <c r="I117" i="1"/>
  <c r="F117" i="1"/>
  <c r="M116" i="1"/>
  <c r="K116" i="1"/>
  <c r="O116" i="1" s="1"/>
  <c r="Q116" i="1" s="1"/>
  <c r="I116" i="1"/>
  <c r="F116" i="1"/>
  <c r="M102" i="1"/>
  <c r="K102" i="1"/>
  <c r="I102" i="1"/>
  <c r="F102" i="1"/>
  <c r="M101" i="1"/>
  <c r="K101" i="1"/>
  <c r="I101" i="1"/>
  <c r="F101" i="1"/>
  <c r="M100" i="1"/>
  <c r="K100" i="1"/>
  <c r="I100" i="1"/>
  <c r="F100" i="1"/>
  <c r="M99" i="1"/>
  <c r="K99" i="1"/>
  <c r="I99" i="1"/>
  <c r="F99" i="1"/>
  <c r="M98" i="1"/>
  <c r="K98" i="1"/>
  <c r="I98" i="1"/>
  <c r="F98" i="1"/>
  <c r="M97" i="1"/>
  <c r="K97" i="1"/>
  <c r="I97" i="1"/>
  <c r="F97" i="1"/>
  <c r="M96" i="1"/>
  <c r="K96" i="1"/>
  <c r="I96" i="1"/>
  <c r="F96" i="1"/>
  <c r="M95" i="1"/>
  <c r="K95" i="1"/>
  <c r="I95" i="1"/>
  <c r="F95" i="1"/>
  <c r="M94" i="1"/>
  <c r="K94" i="1"/>
  <c r="I94" i="1"/>
  <c r="F94" i="1"/>
  <c r="M93" i="1"/>
  <c r="K93" i="1"/>
  <c r="I93" i="1"/>
  <c r="F93" i="1"/>
  <c r="M92" i="1"/>
  <c r="K92" i="1"/>
  <c r="I92" i="1"/>
  <c r="F92" i="1"/>
  <c r="M91" i="1"/>
  <c r="K91" i="1"/>
  <c r="I91" i="1"/>
  <c r="F91" i="1"/>
  <c r="M90" i="1"/>
  <c r="K90" i="1"/>
  <c r="I90" i="1"/>
  <c r="F90" i="1"/>
  <c r="M89" i="1"/>
  <c r="K89" i="1"/>
  <c r="I89" i="1"/>
  <c r="F89" i="1"/>
  <c r="M78" i="1"/>
  <c r="K78" i="1"/>
  <c r="O78" i="1" s="1"/>
  <c r="Q78" i="1" s="1"/>
  <c r="I78" i="1"/>
  <c r="F78" i="1"/>
  <c r="M77" i="1"/>
  <c r="K77" i="1"/>
  <c r="I77" i="1"/>
  <c r="F77" i="1"/>
  <c r="M76" i="1"/>
  <c r="K76" i="1"/>
  <c r="O76" i="1" s="1"/>
  <c r="Q76" i="1" s="1"/>
  <c r="I76" i="1"/>
  <c r="F76" i="1"/>
  <c r="Y76" i="1" s="1"/>
  <c r="M75" i="1"/>
  <c r="K75" i="1"/>
  <c r="O75" i="1" s="1"/>
  <c r="Q75" i="1" s="1"/>
  <c r="I75" i="1"/>
  <c r="Y75" i="1" s="1"/>
  <c r="F75" i="1"/>
  <c r="W75" i="1" s="1"/>
  <c r="M74" i="1"/>
  <c r="K74" i="1"/>
  <c r="O74" i="1" s="1"/>
  <c r="Q74" i="1" s="1"/>
  <c r="I74" i="1"/>
  <c r="Y74" i="1" s="1"/>
  <c r="F74" i="1"/>
  <c r="W74" i="1" s="1"/>
  <c r="M73" i="1"/>
  <c r="K73" i="1"/>
  <c r="O73" i="1" s="1"/>
  <c r="Q73" i="1" s="1"/>
  <c r="I73" i="1"/>
  <c r="Y73" i="1" s="1"/>
  <c r="F73" i="1"/>
  <c r="W73" i="1" s="1"/>
  <c r="M72" i="1"/>
  <c r="K72" i="1"/>
  <c r="O72" i="1" s="1"/>
  <c r="Q72" i="1" s="1"/>
  <c r="I72" i="1"/>
  <c r="Y72" i="1" s="1"/>
  <c r="F72" i="1"/>
  <c r="W72" i="1" s="1"/>
  <c r="M71" i="1"/>
  <c r="K71" i="1"/>
  <c r="O71" i="1" s="1"/>
  <c r="Q71" i="1" s="1"/>
  <c r="I71" i="1"/>
  <c r="Y71" i="1" s="1"/>
  <c r="F71" i="1"/>
  <c r="W71" i="1" s="1"/>
  <c r="M70" i="1"/>
  <c r="K70" i="1"/>
  <c r="O70" i="1" s="1"/>
  <c r="Q70" i="1" s="1"/>
  <c r="I70" i="1"/>
  <c r="Y70" i="1" s="1"/>
  <c r="F70" i="1"/>
  <c r="W70" i="1" s="1"/>
  <c r="M69" i="1"/>
  <c r="K69" i="1"/>
  <c r="O69" i="1" s="1"/>
  <c r="Q69" i="1" s="1"/>
  <c r="I69" i="1"/>
  <c r="Y69" i="1" s="1"/>
  <c r="F69" i="1"/>
  <c r="W69" i="1" s="1"/>
  <c r="M68" i="1"/>
  <c r="K68" i="1"/>
  <c r="O68" i="1" s="1"/>
  <c r="Q68" i="1" s="1"/>
  <c r="I68" i="1"/>
  <c r="Y68" i="1" s="1"/>
  <c r="F68" i="1"/>
  <c r="W68" i="1" s="1"/>
  <c r="Y54" i="1"/>
  <c r="W54" i="1"/>
  <c r="U54" i="1"/>
  <c r="S54" i="1"/>
  <c r="O54" i="1"/>
  <c r="Q54" i="1" s="1"/>
  <c r="Y53" i="1"/>
  <c r="W53" i="1"/>
  <c r="U53" i="1"/>
  <c r="S53" i="1"/>
  <c r="O53" i="1"/>
  <c r="Q53" i="1" s="1"/>
  <c r="Y52" i="1"/>
  <c r="W52" i="1"/>
  <c r="U52" i="1"/>
  <c r="S52" i="1"/>
  <c r="O52" i="1"/>
  <c r="Q52" i="1" s="1"/>
  <c r="Y51" i="1"/>
  <c r="W51" i="1"/>
  <c r="U51" i="1"/>
  <c r="S51" i="1"/>
  <c r="O51" i="1"/>
  <c r="Q51" i="1" s="1"/>
  <c r="Y50" i="1"/>
  <c r="W50" i="1"/>
  <c r="U50" i="1"/>
  <c r="S50" i="1"/>
  <c r="O50" i="1"/>
  <c r="Q50" i="1" s="1"/>
  <c r="Y49" i="1"/>
  <c r="W49" i="1"/>
  <c r="U49" i="1"/>
  <c r="S49" i="1"/>
  <c r="O49" i="1"/>
  <c r="Q49" i="1" s="1"/>
  <c r="Y48" i="1"/>
  <c r="W48" i="1"/>
  <c r="U48" i="1"/>
  <c r="S48" i="1"/>
  <c r="O48" i="1"/>
  <c r="Q48" i="1" s="1"/>
  <c r="O47" i="1"/>
  <c r="Q47" i="1" s="1"/>
  <c r="I47" i="1"/>
  <c r="Y47" i="1" s="1"/>
  <c r="F47" i="1"/>
  <c r="W47" i="1" s="1"/>
  <c r="Y30" i="1"/>
  <c r="W30" i="1"/>
  <c r="U30" i="1"/>
  <c r="S30" i="1"/>
  <c r="O30" i="1"/>
  <c r="Q30" i="1" s="1"/>
  <c r="Y29" i="1"/>
  <c r="W29" i="1"/>
  <c r="U29" i="1"/>
  <c r="S29" i="1"/>
  <c r="O29" i="1"/>
  <c r="Q29" i="1" s="1"/>
  <c r="Y28" i="1"/>
  <c r="W28" i="1"/>
  <c r="U28" i="1"/>
  <c r="S28" i="1"/>
  <c r="O28" i="1"/>
  <c r="Q28" i="1" s="1"/>
  <c r="Y27" i="1"/>
  <c r="W27" i="1"/>
  <c r="U27" i="1"/>
  <c r="S27" i="1"/>
  <c r="O27" i="1"/>
  <c r="Q27" i="1" s="1"/>
  <c r="Y26" i="1"/>
  <c r="W26" i="1"/>
  <c r="U26" i="1"/>
  <c r="S26" i="1"/>
  <c r="O26" i="1"/>
  <c r="Q26" i="1" s="1"/>
  <c r="Y25" i="1"/>
  <c r="W25" i="1"/>
  <c r="U25" i="1"/>
  <c r="S25" i="1"/>
  <c r="O25" i="1"/>
  <c r="Q25" i="1" s="1"/>
  <c r="Y24" i="1"/>
  <c r="W24" i="1"/>
  <c r="U24" i="1"/>
  <c r="S24" i="1"/>
  <c r="O24" i="1"/>
  <c r="Q24" i="1" s="1"/>
  <c r="Y23" i="1"/>
  <c r="W23" i="1"/>
  <c r="U23" i="1"/>
  <c r="S23" i="1"/>
  <c r="O23" i="1"/>
  <c r="Q23" i="1" s="1"/>
  <c r="Y22" i="1"/>
  <c r="W22" i="1"/>
  <c r="U22" i="1"/>
  <c r="S22" i="1"/>
  <c r="O22" i="1"/>
  <c r="Q22" i="1" s="1"/>
  <c r="W21" i="1"/>
  <c r="S21" i="1"/>
  <c r="O21" i="1"/>
  <c r="Q21" i="1" s="1"/>
  <c r="F21" i="1"/>
  <c r="Y21" i="1" s="1"/>
  <c r="B21" i="1"/>
  <c r="B20" i="1"/>
  <c r="B19" i="1"/>
  <c r="B18" i="1"/>
  <c r="B17" i="1"/>
  <c r="B16" i="1"/>
  <c r="S47" i="1" l="1"/>
  <c r="S68" i="1"/>
  <c r="S69" i="1"/>
  <c r="S70" i="1"/>
  <c r="S71" i="1"/>
  <c r="S72" i="1"/>
  <c r="S73" i="1"/>
  <c r="S74" i="1"/>
  <c r="S75" i="1"/>
  <c r="W77" i="1"/>
  <c r="S77" i="1"/>
  <c r="Y77" i="1"/>
  <c r="U77" i="1"/>
  <c r="U21" i="1"/>
  <c r="U47" i="1"/>
  <c r="U68" i="1"/>
  <c r="U69" i="1"/>
  <c r="U70" i="1"/>
  <c r="U71" i="1"/>
  <c r="U72" i="1"/>
  <c r="U73" i="1"/>
  <c r="U74" i="1"/>
  <c r="U75" i="1"/>
  <c r="W76" i="1"/>
  <c r="S76" i="1"/>
  <c r="U76" i="1"/>
  <c r="O77" i="1"/>
  <c r="Q77" i="1" s="1"/>
  <c r="W7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16" i="1"/>
  <c r="W117" i="1"/>
  <c r="W118" i="1"/>
  <c r="W119" i="1"/>
  <c r="W120" i="1"/>
  <c r="W121" i="1"/>
  <c r="W122" i="1"/>
  <c r="W123" i="1"/>
  <c r="W124" i="1"/>
  <c r="W125" i="1"/>
  <c r="W126" i="1"/>
  <c r="U78" i="1"/>
  <c r="Y78" i="1"/>
  <c r="U89" i="1"/>
  <c r="Y89" i="1"/>
  <c r="U90" i="1"/>
  <c r="Y90" i="1"/>
  <c r="U91" i="1"/>
  <c r="Y91" i="1"/>
  <c r="U92" i="1"/>
  <c r="Y92" i="1"/>
  <c r="U93" i="1"/>
  <c r="Y93" i="1"/>
  <c r="U94" i="1"/>
  <c r="Y94" i="1"/>
  <c r="U95" i="1"/>
  <c r="Y95" i="1"/>
  <c r="U96" i="1"/>
  <c r="Y96" i="1"/>
  <c r="U97" i="1"/>
  <c r="Y97" i="1"/>
  <c r="U98" i="1"/>
  <c r="Y98" i="1"/>
  <c r="U99" i="1"/>
  <c r="Y99" i="1"/>
  <c r="U100" i="1"/>
  <c r="Y100" i="1"/>
  <c r="U101" i="1"/>
  <c r="Y101" i="1"/>
  <c r="U102" i="1"/>
  <c r="Y102" i="1"/>
  <c r="U116" i="1"/>
  <c r="Y116" i="1"/>
  <c r="U117" i="1"/>
  <c r="Y117" i="1"/>
  <c r="U118" i="1"/>
  <c r="Y118" i="1"/>
  <c r="U119" i="1"/>
  <c r="Y119" i="1"/>
  <c r="U120" i="1"/>
  <c r="Y120" i="1"/>
  <c r="U121" i="1"/>
  <c r="Y121" i="1"/>
  <c r="U122" i="1"/>
  <c r="Y122" i="1"/>
  <c r="U123" i="1"/>
  <c r="Y123" i="1"/>
  <c r="U124" i="1"/>
  <c r="Y124" i="1"/>
  <c r="U125" i="1"/>
  <c r="Y125" i="1"/>
  <c r="U126" i="1"/>
  <c r="Y126" i="1"/>
  <c r="S78" i="1"/>
  <c r="O89" i="1"/>
  <c r="Q89" i="1" s="1"/>
  <c r="S89" i="1"/>
  <c r="O90" i="1"/>
  <c r="Q90" i="1" s="1"/>
  <c r="S90" i="1"/>
  <c r="O91" i="1"/>
  <c r="Q91" i="1" s="1"/>
  <c r="S91" i="1"/>
  <c r="O92" i="1"/>
  <c r="Q92" i="1" s="1"/>
  <c r="S92" i="1"/>
  <c r="O93" i="1"/>
  <c r="Q93" i="1" s="1"/>
  <c r="S93" i="1"/>
  <c r="O94" i="1"/>
  <c r="Q94" i="1" s="1"/>
  <c r="S94" i="1"/>
  <c r="O95" i="1"/>
  <c r="Q95" i="1" s="1"/>
  <c r="S95" i="1"/>
  <c r="O96" i="1"/>
  <c r="Q96" i="1" s="1"/>
  <c r="S96" i="1"/>
  <c r="O97" i="1"/>
  <c r="Q97" i="1" s="1"/>
  <c r="S97" i="1"/>
  <c r="O98" i="1"/>
  <c r="Q98" i="1" s="1"/>
  <c r="S98" i="1"/>
  <c r="O99" i="1"/>
  <c r="Q99" i="1" s="1"/>
  <c r="S99" i="1"/>
  <c r="O100" i="1"/>
  <c r="Q100" i="1" s="1"/>
  <c r="S100" i="1"/>
  <c r="O101" i="1"/>
  <c r="Q101" i="1" s="1"/>
  <c r="S101" i="1"/>
  <c r="O102" i="1"/>
  <c r="Q102" i="1" s="1"/>
  <c r="S102" i="1"/>
  <c r="S116" i="1"/>
  <c r="S117" i="1"/>
  <c r="S118" i="1"/>
  <c r="S119" i="1"/>
  <c r="S120" i="1"/>
  <c r="S121" i="1"/>
  <c r="S122" i="1"/>
  <c r="S123" i="1"/>
  <c r="S124" i="1"/>
  <c r="S125" i="1"/>
  <c r="S126" i="1"/>
</calcChain>
</file>

<file path=xl/sharedStrings.xml><?xml version="1.0" encoding="utf-8"?>
<sst xmlns="http://schemas.openxmlformats.org/spreadsheetml/2006/main" count="393" uniqueCount="93">
  <si>
    <t>2014 FEI WORLD DRESSAGE CHALLENGE</t>
  </si>
  <si>
    <t>ZONE:</t>
  </si>
  <si>
    <t>COUNTRY:</t>
  </si>
  <si>
    <t>Lithuania</t>
  </si>
  <si>
    <t xml:space="preserve">DATES: </t>
  </si>
  <si>
    <t>JUDGE C:</t>
  </si>
  <si>
    <t>Eugenio Rovida</t>
  </si>
  <si>
    <t>JUDGE E:</t>
  </si>
  <si>
    <t>Larysa Velyka</t>
  </si>
  <si>
    <t>PRIX ST-GEORGES</t>
  </si>
  <si>
    <t>INDIVIDUAL CLASSIFICATION</t>
  </si>
  <si>
    <t>Collective Marks</t>
  </si>
  <si>
    <t>Rider's Position</t>
  </si>
  <si>
    <t>Starting number</t>
  </si>
  <si>
    <t>Final Placing</t>
  </si>
  <si>
    <t>Mr/Mrs/Ms</t>
  </si>
  <si>
    <t>Name of Rider</t>
  </si>
  <si>
    <t>Rider's NF</t>
  </si>
  <si>
    <t>Rider's Nationality</t>
  </si>
  <si>
    <t>Name of Horse</t>
  </si>
  <si>
    <t>Judge C</t>
  </si>
  <si>
    <t>Judge E</t>
  </si>
  <si>
    <t>Total points</t>
  </si>
  <si>
    <t>%</t>
  </si>
  <si>
    <t>Total     Judge C</t>
  </si>
  <si>
    <t>Total     Judge E</t>
  </si>
  <si>
    <t>Team</t>
  </si>
  <si>
    <t>Under 21</t>
  </si>
  <si>
    <t>Mrs</t>
  </si>
  <si>
    <t>Sandra Sysojeva</t>
  </si>
  <si>
    <t>LTU</t>
  </si>
  <si>
    <t>Markiz</t>
  </si>
  <si>
    <t>Dancing Queen</t>
  </si>
  <si>
    <t>Rasa Augustienė</t>
  </si>
  <si>
    <t>Luvras</t>
  </si>
  <si>
    <t>Daiva Čelkūnienė</t>
  </si>
  <si>
    <t>Sugar Boy-Star</t>
  </si>
  <si>
    <t>Ms</t>
  </si>
  <si>
    <t>Raimonda Palionytė</t>
  </si>
  <si>
    <t>Linguist G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</si>
  <si>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</si>
  <si>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Celine Kunz FEI Solidarity Dept. (celine.kunz@fei.org).</t>
    </r>
  </si>
  <si>
    <t>ADVANCED CLASS</t>
  </si>
  <si>
    <t>Total         Judge C</t>
  </si>
  <si>
    <t>Total         Judge E</t>
  </si>
  <si>
    <t>Deimantė Budnikaitė</t>
  </si>
  <si>
    <t>Likeris</t>
  </si>
  <si>
    <t>Aistė Balčiūnaitė</t>
  </si>
  <si>
    <t>Casanova</t>
  </si>
  <si>
    <t>Grand Marinier</t>
  </si>
  <si>
    <t>Marija Vaškevičiūtė</t>
  </si>
  <si>
    <t>CheresIII</t>
  </si>
  <si>
    <t>x</t>
  </si>
  <si>
    <t>Dovilė Juškytė</t>
  </si>
  <si>
    <t>Torinas</t>
  </si>
  <si>
    <t>MEDIUM CLASS</t>
  </si>
  <si>
    <t>Total        Judge C</t>
  </si>
  <si>
    <t>Valerija Žukovskaja</t>
  </si>
  <si>
    <t>Athene Plius</t>
  </si>
  <si>
    <t>Rūta Sabonienė</t>
  </si>
  <si>
    <t>Epas Pobedit</t>
  </si>
  <si>
    <t>Tenoras</t>
  </si>
  <si>
    <t>ELEMENTARY CLASS JUNIORS</t>
  </si>
  <si>
    <t>Aistė Obolevičiūtė</t>
  </si>
  <si>
    <t>Athene plius</t>
  </si>
  <si>
    <t>ELEMENTARY CLASS ADULTS</t>
  </si>
  <si>
    <t>Rasa Kavaliauskaitė</t>
  </si>
  <si>
    <t>Wonder Girl E</t>
  </si>
  <si>
    <t>Justina Paknytė</t>
  </si>
  <si>
    <t>Stald Kellon's Quinn</t>
  </si>
  <si>
    <t>Daiva Pakulienė</t>
  </si>
  <si>
    <t>Convido</t>
  </si>
  <si>
    <t>Traviata</t>
  </si>
  <si>
    <t>LT</t>
  </si>
  <si>
    <t>PRELIMINARY CLASS JUNIORS</t>
  </si>
  <si>
    <t>Total       Judge C</t>
  </si>
  <si>
    <t>Sir Paul</t>
  </si>
  <si>
    <t>Gabija Vencevičiūtė</t>
  </si>
  <si>
    <t>Charpina</t>
  </si>
  <si>
    <t>Rechola</t>
  </si>
  <si>
    <t>Saulė Kilčiauskaitė</t>
  </si>
  <si>
    <t>Gabriela Chrypa</t>
  </si>
  <si>
    <t>Aušrinė Butrimaitė</t>
  </si>
  <si>
    <t>Lida</t>
  </si>
  <si>
    <t>Confetti Star</t>
  </si>
  <si>
    <t>PRELIMINARY CLASS ADULTS</t>
  </si>
  <si>
    <t>Rūta Nikitinaitė</t>
  </si>
  <si>
    <t>Carmody</t>
  </si>
  <si>
    <t>Bavaras</t>
  </si>
  <si>
    <t>Asta Anilionė</t>
  </si>
  <si>
    <t>Forelė</t>
  </si>
  <si>
    <t>DECLARED TEAM CLASSIFICATION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</si>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</sst>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2"/>
      <name val="Calibri"/>
      <family val="2"/>
      <scheme val="minor"/>
    </font>
    <font>
      <b/>
      <sz val="10"/>
      <color indexed="14"/>
      <name val="Verdana"/>
      <family val="2"/>
    </font>
    <font>
      <sz val="10"/>
      <color indexed="14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Fill="1" applyAlignment="1"/>
    <xf numFmtId="0" fontId="6" fillId="0" borderId="0" xfId="1" applyFont="1" applyAlignment="1">
      <alignment horizontal="center"/>
    </xf>
    <xf numFmtId="0" fontId="7" fillId="0" borderId="0" xfId="1" applyFont="1"/>
    <xf numFmtId="0" fontId="6" fillId="0" borderId="1" xfId="1" applyFont="1" applyBorder="1"/>
    <xf numFmtId="0" fontId="6" fillId="0" borderId="0" xfId="1" applyFont="1"/>
    <xf numFmtId="0" fontId="6" fillId="0" borderId="0" xfId="1" applyFont="1" applyAlignment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2" fillId="0" borderId="0" xfId="1" applyFont="1" applyBorder="1"/>
    <xf numFmtId="0" fontId="2" fillId="0" borderId="0" xfId="1" applyFont="1" applyAlignment="1"/>
    <xf numFmtId="0" fontId="6" fillId="0" borderId="1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9" fillId="0" borderId="0" xfId="1" applyFont="1" applyAlignment="1">
      <alignment horizontal="left"/>
    </xf>
    <xf numFmtId="14" fontId="6" fillId="0" borderId="1" xfId="1" applyNumberFormat="1" applyFont="1" applyBorder="1" applyAlignment="1">
      <alignment horizontal="left"/>
    </xf>
    <xf numFmtId="0" fontId="2" fillId="0" borderId="2" xfId="1" applyFont="1" applyBorder="1" applyAlignment="1"/>
    <xf numFmtId="0" fontId="5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5" fillId="0" borderId="0" xfId="1" applyFont="1"/>
    <xf numFmtId="0" fontId="2" fillId="0" borderId="3" xfId="1" applyFont="1" applyBorder="1"/>
    <xf numFmtId="0" fontId="6" fillId="0" borderId="0" xfId="1" applyFont="1" applyBorder="1"/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right"/>
    </xf>
    <xf numFmtId="0" fontId="9" fillId="0" borderId="0" xfId="1" applyFont="1"/>
    <xf numFmtId="0" fontId="5" fillId="0" borderId="0" xfId="1" applyFont="1" applyAlignment="1"/>
    <xf numFmtId="0" fontId="8" fillId="0" borderId="0" xfId="1" applyFont="1" applyAlignment="1"/>
    <xf numFmtId="0" fontId="2" fillId="0" borderId="0" xfId="1" applyFont="1" applyBorder="1" applyAlignment="1">
      <alignment horizontal="center"/>
    </xf>
    <xf numFmtId="2" fontId="9" fillId="0" borderId="7" xfId="1" applyNumberFormat="1" applyFont="1" applyFill="1" applyBorder="1" applyAlignment="1">
      <alignment horizontal="center" textRotation="90" wrapText="1"/>
    </xf>
    <xf numFmtId="2" fontId="9" fillId="0" borderId="8" xfId="1" applyNumberFormat="1" applyFont="1" applyFill="1" applyBorder="1" applyAlignment="1">
      <alignment horizontal="center" textRotation="90" wrapText="1"/>
    </xf>
    <xf numFmtId="2" fontId="12" fillId="0" borderId="7" xfId="1" applyNumberFormat="1" applyFont="1" applyFill="1" applyBorder="1" applyAlignment="1">
      <alignment horizontal="center" textRotation="90" wrapText="1"/>
    </xf>
    <xf numFmtId="2" fontId="9" fillId="0" borderId="6" xfId="1" applyNumberFormat="1" applyFont="1" applyFill="1" applyBorder="1" applyAlignment="1">
      <alignment horizontal="center" textRotation="90" wrapText="1"/>
    </xf>
    <xf numFmtId="2" fontId="9" fillId="0" borderId="0" xfId="1" applyNumberFormat="1" applyFont="1" applyFill="1" applyBorder="1" applyAlignment="1">
      <alignment horizontal="center" textRotation="90" wrapText="1"/>
    </xf>
    <xf numFmtId="0" fontId="9" fillId="0" borderId="0" xfId="1" applyFont="1" applyAlignment="1"/>
    <xf numFmtId="0" fontId="2" fillId="0" borderId="5" xfId="1" applyFont="1" applyBorder="1"/>
    <xf numFmtId="0" fontId="13" fillId="0" borderId="0" xfId="1" applyNumberFormat="1" applyFont="1" applyFill="1" applyBorder="1" applyAlignment="1">
      <alignment horizontal="center"/>
    </xf>
    <xf numFmtId="0" fontId="13" fillId="0" borderId="5" xfId="1" applyFont="1" applyFill="1" applyBorder="1"/>
    <xf numFmtId="0" fontId="13" fillId="0" borderId="5" xfId="1" applyFont="1" applyFill="1" applyBorder="1" applyAlignment="1">
      <alignment horizontal="center"/>
    </xf>
    <xf numFmtId="2" fontId="13" fillId="0" borderId="5" xfId="1" applyNumberFormat="1" applyFont="1" applyFill="1" applyBorder="1" applyAlignment="1">
      <alignment horizontal="center"/>
    </xf>
    <xf numFmtId="2" fontId="13" fillId="0" borderId="5" xfId="1" applyNumberFormat="1" applyFont="1" applyFill="1" applyBorder="1" applyAlignment="1"/>
    <xf numFmtId="1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/>
    <xf numFmtId="0" fontId="6" fillId="0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4" fillId="0" borderId="7" xfId="0" applyNumberFormat="1" applyFont="1" applyFill="1" applyBorder="1"/>
    <xf numFmtId="1" fontId="6" fillId="0" borderId="0" xfId="1" applyNumberFormat="1" applyFont="1" applyBorder="1" applyAlignment="1">
      <alignment horizontal="center"/>
    </xf>
    <xf numFmtId="1" fontId="6" fillId="0" borderId="7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/>
    <xf numFmtId="0" fontId="2" fillId="0" borderId="0" xfId="1" applyFont="1" applyBorder="1" applyAlignment="1"/>
    <xf numFmtId="0" fontId="10" fillId="0" borderId="0" xfId="1" applyFont="1" applyAlignment="1"/>
    <xf numFmtId="2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2" fontId="2" fillId="0" borderId="0" xfId="1" applyNumberFormat="1" applyFont="1" applyFill="1" applyBorder="1" applyAlignment="1"/>
    <xf numFmtId="2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Alignment="1">
      <alignment horizontal="center"/>
    </xf>
    <xf numFmtId="1" fontId="6" fillId="0" borderId="7" xfId="1" applyNumberFormat="1" applyFont="1" applyBorder="1"/>
    <xf numFmtId="0" fontId="6" fillId="0" borderId="7" xfId="1" applyFont="1" applyBorder="1"/>
    <xf numFmtId="2" fontId="6" fillId="0" borderId="0" xfId="1" applyNumberFormat="1" applyFont="1"/>
    <xf numFmtId="164" fontId="6" fillId="0" borderId="0" xfId="1" applyNumberFormat="1" applyFont="1"/>
    <xf numFmtId="0" fontId="6" fillId="0" borderId="0" xfId="1" applyFont="1" applyFill="1" applyBorder="1"/>
    <xf numFmtId="0" fontId="6" fillId="0" borderId="7" xfId="1" applyFont="1" applyFill="1" applyBorder="1" applyAlignment="1">
      <alignment horizontal="center"/>
    </xf>
    <xf numFmtId="164" fontId="11" fillId="0" borderId="7" xfId="1" applyNumberFormat="1" applyFont="1" applyBorder="1" applyAlignment="1">
      <alignment horizontal="center" wrapText="1"/>
    </xf>
    <xf numFmtId="0" fontId="1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2" fontId="9" fillId="0" borderId="7" xfId="1" applyNumberFormat="1" applyFont="1" applyFill="1" applyBorder="1" applyAlignment="1">
      <alignment horizontal="center" textRotation="90" wrapText="1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164" fontId="11" fillId="0" borderId="4" xfId="1" applyNumberFormat="1" applyFont="1" applyBorder="1" applyAlignment="1">
      <alignment horizontal="center" wrapText="1"/>
    </xf>
    <xf numFmtId="164" fontId="11" fillId="0" borderId="5" xfId="1" applyNumberFormat="1" applyFont="1" applyBorder="1" applyAlignment="1">
      <alignment horizontal="center" wrapText="1"/>
    </xf>
    <xf numFmtId="164" fontId="11" fillId="0" borderId="6" xfId="1" applyNumberFormat="1" applyFont="1" applyBorder="1" applyAlignment="1">
      <alignment horizontal="center" wrapText="1"/>
    </xf>
    <xf numFmtId="0" fontId="6" fillId="0" borderId="0" xfId="1" applyFont="1" applyAlignment="1"/>
    <xf numFmtId="0" fontId="2" fillId="0" borderId="0" xfId="1" applyFont="1" applyAlignment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0" fontId="8" fillId="0" borderId="0" xfId="1" applyFont="1" applyAlignment="1"/>
    <xf numFmtId="0" fontId="5" fillId="0" borderId="0" xfId="1" applyFont="1" applyAlignment="1"/>
    <xf numFmtId="0" fontId="11" fillId="0" borderId="5" xfId="1" applyFont="1" applyBorder="1" applyAlignment="1">
      <alignment horizontal="center" wrapText="1"/>
    </xf>
    <xf numFmtId="0" fontId="11" fillId="0" borderId="6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1" xfId="1" applyFont="1" applyBorder="1" applyAlignment="1"/>
    <xf numFmtId="0" fontId="2" fillId="0" borderId="1" xfId="1" applyFont="1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/AppData/Local/Microsoft/Windows/Temporary%20Internet%20Files/Content.IE5/0TKQ2EAB/Copy%20of%20Starto%20protokolas_FEI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list"/>
      <sheetName val="Sheet1"/>
      <sheetName val="Results Sheets"/>
      <sheetName val="E6 Preliminary juniors"/>
      <sheetName val="E6 Preliminary adults"/>
      <sheetName val="A4 Elementary juniors"/>
      <sheetName val="A4 Elementary adults"/>
      <sheetName val="Medium"/>
      <sheetName val="M12 Advanced"/>
      <sheetName val="S4_Prix St. George"/>
      <sheetName val="APDOVANOJIMAI"/>
      <sheetName val="Starto protokolas"/>
      <sheetName val="Cliniks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Athene pliusAistė ObolevičiūtėEugenio ROVIDA ( C )</v>
          </cell>
          <cell r="G1" t="str">
            <v>Athene pliusAistė ObolevičiūtėLarysa VELYKA ( E )</v>
          </cell>
          <cell r="H1" t="str">
            <v>Athene pliusAistė Obolevičiūtė0</v>
          </cell>
          <cell r="I1" t="str">
            <v>Eugenio ROVIDA ( C )</v>
          </cell>
          <cell r="J1" t="str">
            <v>Larysa VELYKA ( E )</v>
          </cell>
          <cell r="K1" t="str">
            <v>0</v>
          </cell>
          <cell r="L1" t="str">
            <v>Eugenio ROVIDA ( C )</v>
          </cell>
          <cell r="M1" t="str">
            <v>Larysa VELYKA ( E )</v>
          </cell>
          <cell r="N1" t="str">
            <v>0</v>
          </cell>
          <cell r="O1" t="str">
            <v>Eugenio ROVIDA ( C )</v>
          </cell>
          <cell r="P1" t="str">
            <v>Larysa VELYKA ( E )</v>
          </cell>
          <cell r="Q1" t="str">
            <v>0</v>
          </cell>
          <cell r="R1" t="str">
            <v>Eugenio ROVIDA ( C )</v>
          </cell>
          <cell r="S1" t="str">
            <v>Larysa VELYKA ( E )</v>
          </cell>
          <cell r="T1" t="str">
            <v>0</v>
          </cell>
          <cell r="U1" t="str">
            <v>Eugenio ROVIDA ( C )</v>
          </cell>
          <cell r="V1" t="str">
            <v>Larysa VELYKA ( E )</v>
          </cell>
          <cell r="W1" t="str">
            <v>0</v>
          </cell>
          <cell r="X1" t="str">
            <v>Eugenio ROVIDA ( C )</v>
          </cell>
          <cell r="Y1" t="str">
            <v>Larysa VELYKA ( E )</v>
          </cell>
          <cell r="Z1" t="str">
            <v>0</v>
          </cell>
          <cell r="AA1" t="str">
            <v>Eugenio ROVIDA ( C )</v>
          </cell>
          <cell r="AB1" t="str">
            <v>Larysa VELYKA ( E )</v>
          </cell>
          <cell r="AC1" t="str">
            <v>0</v>
          </cell>
          <cell r="AD1" t="str">
            <v>Eugenio ROVIDA ( C )</v>
          </cell>
          <cell r="AE1" t="str">
            <v>Larysa VELYKA ( E )</v>
          </cell>
          <cell r="AF1" t="str">
            <v>0</v>
          </cell>
          <cell r="AG1" t="str">
            <v>Judra Kašarina (FEI 3*)</v>
          </cell>
          <cell r="AH1" t="str">
            <v>Raminta Sakalauskienė (NK)</v>
          </cell>
          <cell r="AI1" t="str">
            <v>Dovilė Kraulaidienė (NK)</v>
          </cell>
          <cell r="AJ1" t="str">
            <v>Judra Kašarina (FEI 3*)</v>
          </cell>
          <cell r="AK1" t="str">
            <v>Raminta Sakalauskienė (NK)</v>
          </cell>
          <cell r="AL1" t="str">
            <v>Dovilė Kraulaidienė (NK)</v>
          </cell>
        </row>
        <row r="5">
          <cell r="F5" t="str">
            <v>Athene plius</v>
          </cell>
        </row>
        <row r="6">
          <cell r="F6" t="str">
            <v>Aistė Obolevičiūtė</v>
          </cell>
        </row>
        <row r="7">
          <cell r="F7" t="str">
            <v>Eugenio ROVIDA ( C )</v>
          </cell>
          <cell r="G7" t="str">
            <v>Larysa VELYKA ( E )</v>
          </cell>
          <cell r="H7">
            <v>0</v>
          </cell>
          <cell r="I7" t="str">
            <v>Eugenio ROVIDA ( C )</v>
          </cell>
          <cell r="J7" t="str">
            <v>Larysa VELYKA ( E )</v>
          </cell>
          <cell r="K7">
            <v>0</v>
          </cell>
          <cell r="L7" t="str">
            <v>Eugenio ROVIDA ( C )</v>
          </cell>
          <cell r="M7" t="str">
            <v>Larysa VELYKA ( E )</v>
          </cell>
          <cell r="N7">
            <v>0</v>
          </cell>
          <cell r="O7" t="str">
            <v>Eugenio ROVIDA ( C )</v>
          </cell>
          <cell r="P7" t="str">
            <v>Larysa VELYKA ( E )</v>
          </cell>
          <cell r="Q7">
            <v>0</v>
          </cell>
          <cell r="R7" t="str">
            <v>Eugenio ROVIDA ( C )</v>
          </cell>
          <cell r="S7" t="str">
            <v>Larysa VELYKA ( E )</v>
          </cell>
          <cell r="T7">
            <v>0</v>
          </cell>
          <cell r="U7" t="str">
            <v>Eugenio ROVIDA ( C )</v>
          </cell>
          <cell r="V7" t="str">
            <v>Larysa VELYKA ( E )</v>
          </cell>
          <cell r="W7">
            <v>0</v>
          </cell>
          <cell r="X7" t="str">
            <v>Eugenio ROVIDA ( C )</v>
          </cell>
          <cell r="Y7" t="str">
            <v>Larysa VELYKA ( E )</v>
          </cell>
          <cell r="Z7">
            <v>0</v>
          </cell>
          <cell r="AA7" t="str">
            <v>Eugenio ROVIDA ( C )</v>
          </cell>
          <cell r="AB7" t="str">
            <v>Larysa VELYKA ( E )</v>
          </cell>
          <cell r="AC7">
            <v>0</v>
          </cell>
          <cell r="AD7" t="str">
            <v>Eugenio ROVIDA ( C )</v>
          </cell>
          <cell r="AE7" t="str">
            <v>Larysa VELYKA ( E )</v>
          </cell>
          <cell r="AF7">
            <v>0</v>
          </cell>
          <cell r="AG7" t="str">
            <v>Judra Kašarina (FEI 3*)</v>
          </cell>
          <cell r="AH7" t="str">
            <v>Raminta Sakalauskienė (NK)</v>
          </cell>
          <cell r="AI7" t="str">
            <v>Dovilė Kraulaidienė (NK)</v>
          </cell>
          <cell r="AJ7" t="str">
            <v>Judra Kašarina (FEI 3*)</v>
          </cell>
          <cell r="AK7" t="str">
            <v>Raminta Sakalauskienė (NK)</v>
          </cell>
          <cell r="AL7" t="str">
            <v>Dovilė Kraulaidienė (NK)</v>
          </cell>
        </row>
        <row r="9">
          <cell r="F9">
            <v>6.5</v>
          </cell>
          <cell r="G9">
            <v>5.5</v>
          </cell>
        </row>
        <row r="10">
          <cell r="F10">
            <v>6.5</v>
          </cell>
          <cell r="G10">
            <v>6</v>
          </cell>
        </row>
        <row r="11">
          <cell r="F11">
            <v>6</v>
          </cell>
          <cell r="G11">
            <v>6</v>
          </cell>
        </row>
        <row r="12">
          <cell r="F12">
            <v>6.5</v>
          </cell>
          <cell r="G12">
            <v>6</v>
          </cell>
        </row>
        <row r="13">
          <cell r="F13">
            <v>7</v>
          </cell>
          <cell r="G13">
            <v>6</v>
          </cell>
        </row>
        <row r="14">
          <cell r="F14">
            <v>6.5</v>
          </cell>
          <cell r="G14">
            <v>6</v>
          </cell>
        </row>
        <row r="15">
          <cell r="F15">
            <v>6</v>
          </cell>
          <cell r="G15">
            <v>6.5</v>
          </cell>
        </row>
        <row r="16">
          <cell r="F16">
            <v>7</v>
          </cell>
          <cell r="G16">
            <v>6.5</v>
          </cell>
        </row>
        <row r="17">
          <cell r="F17">
            <v>7.5</v>
          </cell>
          <cell r="G17">
            <v>6.5</v>
          </cell>
        </row>
        <row r="18">
          <cell r="F18">
            <v>6.5</v>
          </cell>
          <cell r="G18">
            <v>6.5</v>
          </cell>
        </row>
        <row r="19">
          <cell r="F19">
            <v>7</v>
          </cell>
          <cell r="G19">
            <v>6.5</v>
          </cell>
        </row>
        <row r="20">
          <cell r="F20">
            <v>7</v>
          </cell>
          <cell r="G20">
            <v>6</v>
          </cell>
        </row>
        <row r="21">
          <cell r="F21">
            <v>6.5</v>
          </cell>
          <cell r="G21">
            <v>6</v>
          </cell>
        </row>
        <row r="22">
          <cell r="F22">
            <v>6.5</v>
          </cell>
          <cell r="G22">
            <v>6</v>
          </cell>
        </row>
        <row r="23">
          <cell r="F23">
            <v>7</v>
          </cell>
          <cell r="G23">
            <v>7</v>
          </cell>
        </row>
        <row r="24">
          <cell r="F24">
            <v>7</v>
          </cell>
          <cell r="G24">
            <v>6.5</v>
          </cell>
        </row>
        <row r="25">
          <cell r="F25">
            <v>7</v>
          </cell>
          <cell r="G25">
            <v>6.5</v>
          </cell>
        </row>
        <row r="26">
          <cell r="F26">
            <v>6.5</v>
          </cell>
          <cell r="G26">
            <v>6</v>
          </cell>
        </row>
        <row r="27">
          <cell r="F27">
            <v>7</v>
          </cell>
          <cell r="G27">
            <v>6</v>
          </cell>
        </row>
        <row r="28">
          <cell r="F28">
            <v>7</v>
          </cell>
          <cell r="G28">
            <v>6.5</v>
          </cell>
        </row>
        <row r="29">
          <cell r="F29">
            <v>7</v>
          </cell>
          <cell r="G29">
            <v>7</v>
          </cell>
        </row>
        <row r="30">
          <cell r="F30">
            <v>7</v>
          </cell>
          <cell r="G30">
            <v>6</v>
          </cell>
        </row>
        <row r="31">
          <cell r="F31">
            <v>7</v>
          </cell>
          <cell r="G31">
            <v>6</v>
          </cell>
        </row>
        <row r="32">
          <cell r="F32">
            <v>6.5</v>
          </cell>
          <cell r="G32">
            <v>6</v>
          </cell>
        </row>
        <row r="33">
          <cell r="F33">
            <v>7</v>
          </cell>
          <cell r="G33">
            <v>6.5</v>
          </cell>
        </row>
        <row r="34">
          <cell r="F34">
            <v>7</v>
          </cell>
          <cell r="G34">
            <v>7</v>
          </cell>
        </row>
        <row r="35">
          <cell r="F35">
            <v>7</v>
          </cell>
          <cell r="G35">
            <v>6.5</v>
          </cell>
        </row>
        <row r="36">
          <cell r="F36">
            <v>7</v>
          </cell>
          <cell r="G36">
            <v>6.5</v>
          </cell>
        </row>
        <row r="37">
          <cell r="F37">
            <v>253.5</v>
          </cell>
          <cell r="G37">
            <v>235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F38">
            <v>370</v>
          </cell>
          <cell r="G38">
            <v>370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42">
          <cell r="F42">
            <v>253.5</v>
          </cell>
          <cell r="G42">
            <v>235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F43">
            <v>69.5</v>
          </cell>
          <cell r="G43">
            <v>65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F44">
            <v>488.5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</row>
        <row r="45">
          <cell r="F45">
            <v>0.66013513513513511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  <cell r="X45">
            <v>0</v>
          </cell>
          <cell r="AA45">
            <v>0</v>
          </cell>
          <cell r="AD45">
            <v>0</v>
          </cell>
          <cell r="AG45">
            <v>0</v>
          </cell>
          <cell r="AJ45">
            <v>0</v>
          </cell>
        </row>
        <row r="51">
          <cell r="F51" t="str">
            <v>Balai 3 vietai nustatyti</v>
          </cell>
          <cell r="G51" t="str">
            <v>Balai 4 vietai nustatyti</v>
          </cell>
          <cell r="H51" t="str">
            <v>Balai 5 vietai nustatyti</v>
          </cell>
          <cell r="I51" t="str">
            <v>Balai 6 vietai nustatyti</v>
          </cell>
          <cell r="J51" t="str">
            <v>Balai 7 vietai nustatyti</v>
          </cell>
          <cell r="K51" t="str">
            <v>Balai 8 vietai nustatyti</v>
          </cell>
          <cell r="L51" t="str">
            <v>Balai 9 vietai nustatyti</v>
          </cell>
          <cell r="M51" t="str">
            <v>Balai 10 vietai nustatyti</v>
          </cell>
          <cell r="N51" t="str">
            <v>Balai 11 vietai nustatyti</v>
          </cell>
          <cell r="O51" t="str">
            <v>Balai 12 vietai nustatyti</v>
          </cell>
          <cell r="P51" t="str">
            <v>Balai 13 vietai nustatyti</v>
          </cell>
          <cell r="Q51" t="str">
            <v>Balai 14 vietai nustatyti</v>
          </cell>
          <cell r="R51" t="str">
            <v>Balai 15 vietai nustatyti</v>
          </cell>
          <cell r="S51" t="str">
            <v>Balai 16 vietai nustatyti</v>
          </cell>
          <cell r="T51" t="str">
            <v>Balai 17 vietai nustatyti</v>
          </cell>
          <cell r="U51" t="str">
            <v>Balai 18 vietai nustatyti</v>
          </cell>
          <cell r="V51" t="str">
            <v>Balai 19 vietai nustatyti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</sheetData>
      <sheetData sheetId="6">
        <row r="1">
          <cell r="F1" t="str">
            <v>Stald Kellon's QuinnJustina PaknytėEugenio ROVIDA ( C )</v>
          </cell>
          <cell r="G1" t="str">
            <v>Stald Kellon's QuinnJustina PaknytėLarysa VELYKA ( E )</v>
          </cell>
          <cell r="H1" t="str">
            <v>Stald Kellon's QuinnJustina Paknytė0</v>
          </cell>
          <cell r="I1" t="str">
            <v>Wonder Girl ERasa KavaliauskaitėEugenio ROVIDA ( C )</v>
          </cell>
          <cell r="J1" t="str">
            <v>Wonder Girl ERasa KavaliauskaitėLarysa VELYKA ( E )</v>
          </cell>
          <cell r="K1" t="str">
            <v>Wonder Girl ERasa Kavaliauskaitė0</v>
          </cell>
          <cell r="L1" t="e">
            <v>#REF!</v>
          </cell>
          <cell r="M1" t="e">
            <v>#REF!</v>
          </cell>
          <cell r="N1" t="e">
            <v>#REF!</v>
          </cell>
          <cell r="O1" t="str">
            <v>ConvidoDaiva PakulienėEugenio ROVIDA ( C )</v>
          </cell>
          <cell r="P1" t="str">
            <v>ConvidoDaiva PakulienėLarysa VELYKA ( E )</v>
          </cell>
          <cell r="Q1" t="str">
            <v>ConvidoDaiva Pakulienė0</v>
          </cell>
          <cell r="R1" t="str">
            <v>TraviataDovilė JuškytėEugenio ROVIDA ( C )</v>
          </cell>
          <cell r="S1" t="str">
            <v>TraviataDovilė JuškytėLarysa VELYKA ( E )</v>
          </cell>
          <cell r="T1" t="str">
            <v>TraviataDovilė Juškytė0</v>
          </cell>
          <cell r="U1" t="str">
            <v>00Eugenio ROVIDA ( C )</v>
          </cell>
          <cell r="V1" t="str">
            <v>00Larysa VELYKA ( E )</v>
          </cell>
          <cell r="W1" t="str">
            <v>000</v>
          </cell>
          <cell r="X1" t="e">
            <v>#REF!</v>
          </cell>
          <cell r="Y1" t="e">
            <v>#REF!</v>
          </cell>
          <cell r="Z1" t="e">
            <v>#REF!</v>
          </cell>
          <cell r="AA1" t="str">
            <v>Eugenio ROVIDA ( C )</v>
          </cell>
          <cell r="AB1" t="str">
            <v>Larysa VELYKA ( E )</v>
          </cell>
          <cell r="AC1" t="str">
            <v>0</v>
          </cell>
          <cell r="AD1" t="str">
            <v>Eugenio ROVIDA ( C )</v>
          </cell>
          <cell r="AE1" t="str">
            <v>Larysa VELYKA ( E )</v>
          </cell>
          <cell r="AF1" t="str">
            <v>0</v>
          </cell>
          <cell r="AG1" t="str">
            <v>Judra Kašarina (FEI 3*)</v>
          </cell>
          <cell r="AH1" t="str">
            <v>Raminta Sakalauskienė (NK)</v>
          </cell>
          <cell r="AI1" t="str">
            <v>Dovilė Kraulaidienė (NK)</v>
          </cell>
          <cell r="AJ1" t="str">
            <v>Judra Kašarina (FEI 3*)</v>
          </cell>
          <cell r="AK1" t="str">
            <v>Raminta Sakalauskienė (NK)</v>
          </cell>
          <cell r="AL1" t="str">
            <v>Dovilė Kraulaidienė (NK)</v>
          </cell>
        </row>
        <row r="5">
          <cell r="F5" t="str">
            <v>Stald Kellon's Quinn</v>
          </cell>
          <cell r="I5" t="str">
            <v>Wonder Girl E</v>
          </cell>
          <cell r="L5" t="e">
            <v>#REF!</v>
          </cell>
          <cell r="O5" t="str">
            <v>Convido</v>
          </cell>
          <cell r="R5" t="str">
            <v>Traviata</v>
          </cell>
          <cell r="U5">
            <v>0</v>
          </cell>
          <cell r="X5" t="e">
            <v>#REF!</v>
          </cell>
        </row>
        <row r="6">
          <cell r="F6" t="str">
            <v>Justina Paknytė</v>
          </cell>
          <cell r="I6" t="str">
            <v>Rasa Kavaliauskaitė</v>
          </cell>
          <cell r="L6" t="e">
            <v>#REF!</v>
          </cell>
          <cell r="O6" t="str">
            <v>Daiva Pakulienė</v>
          </cell>
          <cell r="R6" t="str">
            <v>Dovilė Juškytė</v>
          </cell>
          <cell r="U6">
            <v>0</v>
          </cell>
          <cell r="X6" t="e">
            <v>#REF!</v>
          </cell>
        </row>
        <row r="7">
          <cell r="F7" t="str">
            <v>Eugenio ROVIDA ( C )</v>
          </cell>
          <cell r="G7" t="str">
            <v>Larysa VELYKA ( E )</v>
          </cell>
          <cell r="H7">
            <v>0</v>
          </cell>
          <cell r="I7" t="str">
            <v>Eugenio ROVIDA ( C )</v>
          </cell>
          <cell r="J7" t="str">
            <v>Larysa VELYKA ( E )</v>
          </cell>
          <cell r="K7">
            <v>0</v>
          </cell>
          <cell r="L7" t="str">
            <v>Eugenio ROVIDA ( C )</v>
          </cell>
          <cell r="M7" t="str">
            <v>Larysa VELYKA ( E )</v>
          </cell>
          <cell r="N7">
            <v>0</v>
          </cell>
          <cell r="O7" t="str">
            <v>Eugenio ROVIDA ( C )</v>
          </cell>
          <cell r="P7" t="str">
            <v>Larysa VELYKA ( E )</v>
          </cell>
          <cell r="Q7">
            <v>0</v>
          </cell>
          <cell r="R7" t="str">
            <v>Eugenio ROVIDA ( C )</v>
          </cell>
          <cell r="S7" t="str">
            <v>Larysa VELYKA ( E )</v>
          </cell>
          <cell r="T7">
            <v>0</v>
          </cell>
          <cell r="U7" t="str">
            <v>Eugenio ROVIDA ( C )</v>
          </cell>
          <cell r="V7" t="str">
            <v>Larysa VELYKA ( E )</v>
          </cell>
          <cell r="W7">
            <v>0</v>
          </cell>
          <cell r="X7" t="str">
            <v>Eugenio ROVIDA ( C )</v>
          </cell>
          <cell r="Y7" t="str">
            <v>Larysa VELYKA ( E )</v>
          </cell>
          <cell r="Z7">
            <v>0</v>
          </cell>
          <cell r="AA7" t="str">
            <v>Eugenio ROVIDA ( C )</v>
          </cell>
          <cell r="AB7" t="str">
            <v>Larysa VELYKA ( E )</v>
          </cell>
          <cell r="AC7">
            <v>0</v>
          </cell>
          <cell r="AD7" t="str">
            <v>Eugenio ROVIDA ( C )</v>
          </cell>
          <cell r="AE7" t="str">
            <v>Larysa VELYKA ( E )</v>
          </cell>
          <cell r="AF7">
            <v>0</v>
          </cell>
          <cell r="AG7" t="str">
            <v>Judra Kašarina (FEI 3*)</v>
          </cell>
          <cell r="AH7" t="str">
            <v>Raminta Sakalauskienė (NK)</v>
          </cell>
          <cell r="AI7" t="str">
            <v>Dovilė Kraulaidienė (NK)</v>
          </cell>
          <cell r="AJ7" t="str">
            <v>Judra Kašarina (FEI 3*)</v>
          </cell>
          <cell r="AK7" t="str">
            <v>Raminta Sakalauskienė (NK)</v>
          </cell>
          <cell r="AL7" t="str">
            <v>Dovilė Kraulaidienė (NK)</v>
          </cell>
        </row>
        <row r="9">
          <cell r="F9">
            <v>6.5</v>
          </cell>
          <cell r="G9">
            <v>6</v>
          </cell>
          <cell r="I9">
            <v>6.5</v>
          </cell>
          <cell r="J9">
            <v>6</v>
          </cell>
          <cell r="O9">
            <v>6.5</v>
          </cell>
          <cell r="P9">
            <v>6</v>
          </cell>
          <cell r="R9">
            <v>6.5</v>
          </cell>
          <cell r="S9">
            <v>6</v>
          </cell>
        </row>
        <row r="10">
          <cell r="F10">
            <v>6.5</v>
          </cell>
          <cell r="G10">
            <v>6.5</v>
          </cell>
          <cell r="I10">
            <v>7</v>
          </cell>
          <cell r="J10">
            <v>6.5</v>
          </cell>
          <cell r="O10">
            <v>6.5</v>
          </cell>
          <cell r="P10">
            <v>6</v>
          </cell>
          <cell r="R10">
            <v>7</v>
          </cell>
          <cell r="S10">
            <v>7</v>
          </cell>
        </row>
        <row r="11">
          <cell r="F11">
            <v>6</v>
          </cell>
          <cell r="G11">
            <v>6</v>
          </cell>
          <cell r="I11">
            <v>6.5</v>
          </cell>
          <cell r="J11">
            <v>6.5</v>
          </cell>
          <cell r="O11">
            <v>6.5</v>
          </cell>
          <cell r="P11">
            <v>6</v>
          </cell>
          <cell r="R11">
            <v>6.5</v>
          </cell>
          <cell r="S11">
            <v>6.5</v>
          </cell>
        </row>
        <row r="12">
          <cell r="F12">
            <v>7</v>
          </cell>
          <cell r="G12">
            <v>6</v>
          </cell>
          <cell r="I12">
            <v>7</v>
          </cell>
          <cell r="J12">
            <v>6</v>
          </cell>
          <cell r="O12">
            <v>7</v>
          </cell>
          <cell r="P12">
            <v>6</v>
          </cell>
          <cell r="R12">
            <v>2</v>
          </cell>
          <cell r="S12">
            <v>2</v>
          </cell>
        </row>
        <row r="13">
          <cell r="F13">
            <v>6.5</v>
          </cell>
          <cell r="G13">
            <v>6.5</v>
          </cell>
          <cell r="I13">
            <v>7</v>
          </cell>
          <cell r="J13">
            <v>7</v>
          </cell>
          <cell r="O13">
            <v>7</v>
          </cell>
          <cell r="P13">
            <v>6</v>
          </cell>
          <cell r="R13">
            <v>6</v>
          </cell>
          <cell r="S13">
            <v>6.5</v>
          </cell>
        </row>
        <row r="14">
          <cell r="F14">
            <v>7</v>
          </cell>
          <cell r="G14">
            <v>6.5</v>
          </cell>
          <cell r="I14">
            <v>6.5</v>
          </cell>
          <cell r="J14">
            <v>6</v>
          </cell>
          <cell r="O14">
            <v>7</v>
          </cell>
          <cell r="P14">
            <v>6.5</v>
          </cell>
          <cell r="R14">
            <v>6.5</v>
          </cell>
          <cell r="S14">
            <v>6.5</v>
          </cell>
        </row>
        <row r="15">
          <cell r="F15">
            <v>6.5</v>
          </cell>
          <cell r="G15">
            <v>6.5</v>
          </cell>
          <cell r="I15">
            <v>6.5</v>
          </cell>
          <cell r="J15">
            <v>6.5</v>
          </cell>
          <cell r="O15">
            <v>6.5</v>
          </cell>
          <cell r="P15">
            <v>6</v>
          </cell>
          <cell r="R15">
            <v>6</v>
          </cell>
          <cell r="S15">
            <v>6.5</v>
          </cell>
        </row>
        <row r="16">
          <cell r="F16">
            <v>6.5</v>
          </cell>
          <cell r="G16">
            <v>6</v>
          </cell>
          <cell r="I16">
            <v>7</v>
          </cell>
          <cell r="J16">
            <v>5.5</v>
          </cell>
          <cell r="O16">
            <v>6.5</v>
          </cell>
          <cell r="P16">
            <v>5.5</v>
          </cell>
          <cell r="R16">
            <v>6.5</v>
          </cell>
          <cell r="S16">
            <v>6.5</v>
          </cell>
        </row>
        <row r="17">
          <cell r="F17">
            <v>6.5</v>
          </cell>
          <cell r="G17">
            <v>6.5</v>
          </cell>
          <cell r="I17">
            <v>6.5</v>
          </cell>
          <cell r="J17">
            <v>7</v>
          </cell>
          <cell r="O17">
            <v>7</v>
          </cell>
          <cell r="P17">
            <v>5</v>
          </cell>
          <cell r="R17">
            <v>5</v>
          </cell>
          <cell r="S17">
            <v>6</v>
          </cell>
        </row>
        <row r="18">
          <cell r="F18">
            <v>7</v>
          </cell>
          <cell r="G18">
            <v>7</v>
          </cell>
          <cell r="I18">
            <v>7</v>
          </cell>
          <cell r="J18">
            <v>6</v>
          </cell>
          <cell r="O18">
            <v>6.5</v>
          </cell>
          <cell r="P18">
            <v>6</v>
          </cell>
          <cell r="R18">
            <v>6</v>
          </cell>
          <cell r="S18">
            <v>6</v>
          </cell>
        </row>
        <row r="19">
          <cell r="F19">
            <v>7</v>
          </cell>
          <cell r="G19">
            <v>7</v>
          </cell>
          <cell r="I19">
            <v>5</v>
          </cell>
          <cell r="J19">
            <v>6</v>
          </cell>
          <cell r="O19">
            <v>7</v>
          </cell>
          <cell r="P19">
            <v>6.5</v>
          </cell>
          <cell r="R19">
            <v>6.5</v>
          </cell>
          <cell r="S19">
            <v>6</v>
          </cell>
        </row>
        <row r="20">
          <cell r="F20">
            <v>6.5</v>
          </cell>
          <cell r="G20">
            <v>7</v>
          </cell>
          <cell r="I20">
            <v>6.5</v>
          </cell>
          <cell r="J20">
            <v>7</v>
          </cell>
          <cell r="O20">
            <v>6.5</v>
          </cell>
          <cell r="P20">
            <v>6</v>
          </cell>
          <cell r="R20">
            <v>6</v>
          </cell>
          <cell r="S20">
            <v>6.5</v>
          </cell>
        </row>
        <row r="21">
          <cell r="F21">
            <v>6.5</v>
          </cell>
          <cell r="G21">
            <v>6</v>
          </cell>
          <cell r="I21">
            <v>6.5</v>
          </cell>
          <cell r="J21">
            <v>6</v>
          </cell>
          <cell r="O21">
            <v>6.5</v>
          </cell>
          <cell r="P21">
            <v>6.5</v>
          </cell>
          <cell r="R21">
            <v>2</v>
          </cell>
          <cell r="S21">
            <v>6</v>
          </cell>
        </row>
        <row r="22">
          <cell r="F22">
            <v>6</v>
          </cell>
          <cell r="G22">
            <v>6.5</v>
          </cell>
          <cell r="I22">
            <v>6.5</v>
          </cell>
          <cell r="J22">
            <v>6.5</v>
          </cell>
          <cell r="O22">
            <v>6</v>
          </cell>
          <cell r="P22">
            <v>6</v>
          </cell>
          <cell r="R22">
            <v>4</v>
          </cell>
          <cell r="S22">
            <v>2</v>
          </cell>
        </row>
        <row r="23">
          <cell r="F23">
            <v>6.5</v>
          </cell>
          <cell r="G23">
            <v>7</v>
          </cell>
          <cell r="I23">
            <v>6.5</v>
          </cell>
          <cell r="J23">
            <v>6.5</v>
          </cell>
          <cell r="O23">
            <v>6.5</v>
          </cell>
          <cell r="P23">
            <v>6.5</v>
          </cell>
          <cell r="R23">
            <v>6</v>
          </cell>
          <cell r="S23">
            <v>6.5</v>
          </cell>
        </row>
        <row r="24">
          <cell r="F24">
            <v>7</v>
          </cell>
          <cell r="G24">
            <v>5</v>
          </cell>
          <cell r="I24">
            <v>6.5</v>
          </cell>
          <cell r="J24">
            <v>6</v>
          </cell>
          <cell r="O24">
            <v>7</v>
          </cell>
          <cell r="P24">
            <v>6</v>
          </cell>
          <cell r="R24">
            <v>6</v>
          </cell>
          <cell r="S24">
            <v>7</v>
          </cell>
        </row>
        <row r="25">
          <cell r="F25">
            <v>6.5</v>
          </cell>
          <cell r="G25">
            <v>6.5</v>
          </cell>
          <cell r="I25">
            <v>6.5</v>
          </cell>
          <cell r="J25">
            <v>7</v>
          </cell>
          <cell r="O25">
            <v>6.5</v>
          </cell>
          <cell r="P25">
            <v>6</v>
          </cell>
          <cell r="R25">
            <v>6.5</v>
          </cell>
          <cell r="S25">
            <v>6.5</v>
          </cell>
        </row>
        <row r="26">
          <cell r="F26">
            <v>6.5</v>
          </cell>
          <cell r="G26">
            <v>6</v>
          </cell>
          <cell r="I26">
            <v>6.5</v>
          </cell>
          <cell r="J26">
            <v>6</v>
          </cell>
          <cell r="O26">
            <v>6.5</v>
          </cell>
          <cell r="P26">
            <v>6.5</v>
          </cell>
          <cell r="R26">
            <v>6</v>
          </cell>
          <cell r="S26">
            <v>6</v>
          </cell>
        </row>
        <row r="27">
          <cell r="F27">
            <v>6</v>
          </cell>
          <cell r="G27">
            <v>6</v>
          </cell>
          <cell r="I27">
            <v>6</v>
          </cell>
          <cell r="J27">
            <v>6</v>
          </cell>
          <cell r="O27">
            <v>6.5</v>
          </cell>
          <cell r="P27">
            <v>6.5</v>
          </cell>
          <cell r="R27">
            <v>6</v>
          </cell>
          <cell r="S27">
            <v>6</v>
          </cell>
        </row>
        <row r="28">
          <cell r="F28">
            <v>5</v>
          </cell>
          <cell r="G28">
            <v>5.5</v>
          </cell>
          <cell r="I28">
            <v>6.5</v>
          </cell>
          <cell r="J28">
            <v>6.5</v>
          </cell>
          <cell r="O28">
            <v>4</v>
          </cell>
          <cell r="P28">
            <v>4</v>
          </cell>
          <cell r="R28">
            <v>6.5</v>
          </cell>
          <cell r="S28">
            <v>6.5</v>
          </cell>
        </row>
        <row r="29">
          <cell r="F29">
            <v>6.5</v>
          </cell>
          <cell r="G29">
            <v>6.5</v>
          </cell>
          <cell r="I29">
            <v>7</v>
          </cell>
          <cell r="J29">
            <v>6.5</v>
          </cell>
          <cell r="O29">
            <v>6.5</v>
          </cell>
          <cell r="P29">
            <v>6</v>
          </cell>
          <cell r="R29">
            <v>6.5</v>
          </cell>
          <cell r="S29">
            <v>6</v>
          </cell>
        </row>
        <row r="30">
          <cell r="F30">
            <v>6</v>
          </cell>
          <cell r="G30">
            <v>6</v>
          </cell>
          <cell r="I30">
            <v>6.5</v>
          </cell>
          <cell r="J30">
            <v>6.5</v>
          </cell>
          <cell r="O30">
            <v>6.5</v>
          </cell>
          <cell r="P30">
            <v>7</v>
          </cell>
          <cell r="R30">
            <v>7</v>
          </cell>
          <cell r="S30">
            <v>7</v>
          </cell>
        </row>
        <row r="31">
          <cell r="F31">
            <v>7</v>
          </cell>
          <cell r="G31">
            <v>6.5</v>
          </cell>
          <cell r="I31">
            <v>6</v>
          </cell>
          <cell r="J31">
            <v>6</v>
          </cell>
          <cell r="O31">
            <v>7</v>
          </cell>
          <cell r="P31">
            <v>6</v>
          </cell>
          <cell r="R31">
            <v>7</v>
          </cell>
          <cell r="S31">
            <v>6</v>
          </cell>
        </row>
        <row r="32">
          <cell r="F32">
            <v>6.5</v>
          </cell>
          <cell r="G32">
            <v>6</v>
          </cell>
          <cell r="I32">
            <v>6.5</v>
          </cell>
          <cell r="J32">
            <v>6.5</v>
          </cell>
          <cell r="O32">
            <v>6.5</v>
          </cell>
          <cell r="P32">
            <v>6</v>
          </cell>
          <cell r="R32">
            <v>6</v>
          </cell>
          <cell r="S32">
            <v>6</v>
          </cell>
        </row>
        <row r="33">
          <cell r="F33">
            <v>6</v>
          </cell>
          <cell r="G33">
            <v>6</v>
          </cell>
          <cell r="I33">
            <v>6.5</v>
          </cell>
          <cell r="J33">
            <v>6.5</v>
          </cell>
          <cell r="O33">
            <v>6.5</v>
          </cell>
          <cell r="P33">
            <v>6</v>
          </cell>
          <cell r="R33">
            <v>4</v>
          </cell>
          <cell r="S33">
            <v>4</v>
          </cell>
        </row>
        <row r="34">
          <cell r="F34">
            <v>6.5</v>
          </cell>
          <cell r="G34">
            <v>6.5</v>
          </cell>
          <cell r="I34">
            <v>7</v>
          </cell>
          <cell r="J34">
            <v>7</v>
          </cell>
          <cell r="O34">
            <v>7</v>
          </cell>
          <cell r="P34">
            <v>7</v>
          </cell>
          <cell r="R34">
            <v>6</v>
          </cell>
          <cell r="S34">
            <v>6.5</v>
          </cell>
        </row>
        <row r="35">
          <cell r="F35">
            <v>6.5</v>
          </cell>
          <cell r="G35">
            <v>6.5</v>
          </cell>
          <cell r="I35">
            <v>6.5</v>
          </cell>
          <cell r="J35">
            <v>6.5</v>
          </cell>
          <cell r="O35">
            <v>6.5</v>
          </cell>
          <cell r="P35">
            <v>6.5</v>
          </cell>
          <cell r="R35">
            <v>6</v>
          </cell>
          <cell r="S35">
            <v>6</v>
          </cell>
        </row>
        <row r="36">
          <cell r="F36">
            <v>6.5</v>
          </cell>
          <cell r="G36">
            <v>6</v>
          </cell>
          <cell r="I36">
            <v>6.5</v>
          </cell>
          <cell r="J36">
            <v>6.5</v>
          </cell>
          <cell r="O36">
            <v>6.5</v>
          </cell>
          <cell r="P36">
            <v>6.5</v>
          </cell>
          <cell r="R36">
            <v>6</v>
          </cell>
          <cell r="S36">
            <v>6</v>
          </cell>
        </row>
        <row r="37">
          <cell r="F37">
            <v>238</v>
          </cell>
          <cell r="G37">
            <v>233.5</v>
          </cell>
          <cell r="H37">
            <v>0</v>
          </cell>
          <cell r="I37">
            <v>241</v>
          </cell>
          <cell r="J37">
            <v>238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241</v>
          </cell>
          <cell r="P37">
            <v>224.5</v>
          </cell>
          <cell r="Q37">
            <v>0</v>
          </cell>
          <cell r="R37">
            <v>214</v>
          </cell>
          <cell r="S37">
            <v>220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F38">
            <v>370</v>
          </cell>
          <cell r="G38">
            <v>370</v>
          </cell>
          <cell r="H38">
            <v>0</v>
          </cell>
          <cell r="I38">
            <v>370</v>
          </cell>
          <cell r="J38">
            <v>370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370</v>
          </cell>
          <cell r="P38">
            <v>370</v>
          </cell>
          <cell r="Q38">
            <v>0</v>
          </cell>
          <cell r="R38">
            <v>370</v>
          </cell>
          <cell r="S38">
            <v>370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42">
          <cell r="F42">
            <v>238</v>
          </cell>
          <cell r="G42">
            <v>233.5</v>
          </cell>
          <cell r="H42">
            <v>0</v>
          </cell>
          <cell r="I42">
            <v>241</v>
          </cell>
          <cell r="J42">
            <v>238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241</v>
          </cell>
          <cell r="P42">
            <v>224.5</v>
          </cell>
          <cell r="Q42">
            <v>0</v>
          </cell>
          <cell r="R42">
            <v>214</v>
          </cell>
          <cell r="S42">
            <v>220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F43">
            <v>64.5</v>
          </cell>
          <cell r="G43">
            <v>62.5</v>
          </cell>
          <cell r="H43">
            <v>0</v>
          </cell>
          <cell r="I43">
            <v>65.5</v>
          </cell>
          <cell r="J43">
            <v>65.5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66.5</v>
          </cell>
          <cell r="P43">
            <v>64</v>
          </cell>
          <cell r="Q43">
            <v>0</v>
          </cell>
          <cell r="R43">
            <v>57</v>
          </cell>
          <cell r="S43">
            <v>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F44">
            <v>471.5</v>
          </cell>
          <cell r="I44">
            <v>479</v>
          </cell>
          <cell r="L44">
            <v>0</v>
          </cell>
          <cell r="O44">
            <v>465.5</v>
          </cell>
          <cell r="R44">
            <v>434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</row>
        <row r="45">
          <cell r="F45">
            <v>0.63716216216216215</v>
          </cell>
          <cell r="I45">
            <v>0.64729729729729735</v>
          </cell>
          <cell r="L45">
            <v>0</v>
          </cell>
          <cell r="O45">
            <v>0.62905405405405401</v>
          </cell>
          <cell r="R45">
            <v>0.58648648648648649</v>
          </cell>
          <cell r="U45">
            <v>0</v>
          </cell>
          <cell r="X45">
            <v>0</v>
          </cell>
          <cell r="AA45">
            <v>0</v>
          </cell>
          <cell r="AD45">
            <v>0</v>
          </cell>
          <cell r="AG45">
            <v>0</v>
          </cell>
          <cell r="AJ45">
            <v>0</v>
          </cell>
        </row>
        <row r="51">
          <cell r="F51" t="str">
            <v>Balai 3 vietai nustatyti</v>
          </cell>
          <cell r="G51" t="str">
            <v>Balai 4 vietai nustatyti</v>
          </cell>
          <cell r="H51" t="str">
            <v>Balai 5 vietai nustatyti</v>
          </cell>
          <cell r="I51" t="str">
            <v>Balai 6 vietai nustatyti</v>
          </cell>
          <cell r="J51" t="str">
            <v>Balai 7 vietai nustatyti</v>
          </cell>
          <cell r="K51" t="str">
            <v>Balai 8 vietai nustatyti</v>
          </cell>
          <cell r="L51" t="str">
            <v>Balai 9 vietai nustatyti</v>
          </cell>
          <cell r="M51" t="str">
            <v>Balai 10 vietai nustatyti</v>
          </cell>
          <cell r="N51" t="str">
            <v>Balai 11 vietai nustatyti</v>
          </cell>
          <cell r="O51" t="str">
            <v>Balai 12 vietai nustatyti</v>
          </cell>
          <cell r="P51" t="str">
            <v>Balai 13 vietai nustatyti</v>
          </cell>
          <cell r="Q51" t="str">
            <v>Balai 14 vietai nustatyti</v>
          </cell>
          <cell r="R51" t="str">
            <v>Balai 15 vietai nustatyti</v>
          </cell>
          <cell r="S51" t="str">
            <v>Balai 16 vietai nustatyti</v>
          </cell>
          <cell r="T51" t="str">
            <v>Balai 17 vietai nustatyti</v>
          </cell>
          <cell r="U51" t="str">
            <v>Balai 18 vietai nustatyti</v>
          </cell>
          <cell r="V51" t="str">
            <v>Balai 19 vietai nustatyti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0.62905405405405401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0.58648648648648649</v>
          </cell>
          <cell r="G56">
            <v>0.58648648648648649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</sheetData>
      <sheetData sheetId="7">
        <row r="1">
          <cell r="F1" t="str">
            <v>Athene PliusValerija ŽukovskajaEugenio ROVIDA ( C )</v>
          </cell>
          <cell r="G1" t="str">
            <v>Athene PliusValerija ŽukovskajaLarysa VELYKA ( E )</v>
          </cell>
          <cell r="H1" t="str">
            <v>Athene PliusValerija Žukovskaja0</v>
          </cell>
          <cell r="I1" t="str">
            <v>CheresIIIMarija VaškevičiūtėEugenio ROVIDA ( C )</v>
          </cell>
          <cell r="J1" t="str">
            <v>CheresIIIMarija VaškevičiūtėLarysa VELYKA ( E )</v>
          </cell>
          <cell r="K1" t="str">
            <v>CheresIIIMarija Vaškevičiūtė0</v>
          </cell>
          <cell r="L1" t="str">
            <v>Epas PobeditRūta SabonienėEugenio ROVIDA ( C )</v>
          </cell>
          <cell r="M1" t="str">
            <v>Epas PobeditRūta SabonienėLarysa VELYKA ( E )</v>
          </cell>
          <cell r="N1" t="str">
            <v>Epas PobeditRūta Sabonienė0</v>
          </cell>
          <cell r="O1" t="str">
            <v>TenorasDeimantė BudnikaitėEugenio ROVIDA ( C )</v>
          </cell>
          <cell r="P1" t="str">
            <v>TenorasDeimantė BudnikaitėLarysa VELYKA ( E )</v>
          </cell>
          <cell r="Q1" t="str">
            <v>TenorasDeimantė Budnikaitė0</v>
          </cell>
          <cell r="R1" t="str">
            <v>00Eugenio ROVIDA ( C )</v>
          </cell>
          <cell r="S1" t="str">
            <v>00Larysa VELYKA ( E )</v>
          </cell>
          <cell r="T1" t="str">
            <v>000</v>
          </cell>
          <cell r="U1" t="str">
            <v>00Eugenio ROVIDA ( C )</v>
          </cell>
          <cell r="V1" t="str">
            <v>00Larysa VELYKA ( E )</v>
          </cell>
          <cell r="W1" t="str">
            <v>000</v>
          </cell>
          <cell r="X1" t="str">
            <v>00Eugenio ROVIDA ( C )</v>
          </cell>
          <cell r="Y1" t="str">
            <v>00Larysa VELYKA ( E )</v>
          </cell>
          <cell r="Z1" t="str">
            <v>000</v>
          </cell>
          <cell r="AA1" t="str">
            <v>Eugenio ROVIDA ( C )</v>
          </cell>
          <cell r="AB1" t="str">
            <v>Eugenio ROVIDA ( C )</v>
          </cell>
          <cell r="AC1" t="str">
            <v>Eugenio ROVIDA ( C )</v>
          </cell>
          <cell r="AD1" t="str">
            <v>Eugenio ROVIDA ( C )</v>
          </cell>
          <cell r="AE1" t="str">
            <v>Eugenio ROVIDA ( C )</v>
          </cell>
          <cell r="AF1" t="str">
            <v>Eugenio ROVIDA ( C )</v>
          </cell>
          <cell r="AG1" t="str">
            <v>Eugenio ROVIDA ( C )</v>
          </cell>
          <cell r="AH1" t="str">
            <v>Eugenio ROVIDA ( C )</v>
          </cell>
          <cell r="AI1" t="str">
            <v>Eugenio ROVIDA ( C )</v>
          </cell>
          <cell r="AJ1" t="str">
            <v>Eugenio ROVIDA ( C )</v>
          </cell>
          <cell r="AK1" t="str">
            <v>Eugenio ROVIDA ( C )</v>
          </cell>
          <cell r="AL1" t="str">
            <v>Eugenio ROVIDA ( C )</v>
          </cell>
        </row>
        <row r="5">
          <cell r="F5" t="str">
            <v>Athene Plius</v>
          </cell>
          <cell r="I5" t="str">
            <v>CheresIII</v>
          </cell>
          <cell r="L5" t="str">
            <v>Epas Pobedit</v>
          </cell>
          <cell r="O5" t="str">
            <v>Tenoras</v>
          </cell>
          <cell r="R5">
            <v>0</v>
          </cell>
          <cell r="U5">
            <v>0</v>
          </cell>
          <cell r="X5">
            <v>0</v>
          </cell>
        </row>
        <row r="6">
          <cell r="F6" t="str">
            <v>Valerija Žukovskaja</v>
          </cell>
          <cell r="I6" t="str">
            <v>Marija Vaškevičiūtė</v>
          </cell>
          <cell r="L6" t="str">
            <v>Rūta Sabonienė</v>
          </cell>
          <cell r="O6" t="str">
            <v>Deimantė Budnikaitė</v>
          </cell>
          <cell r="R6">
            <v>0</v>
          </cell>
          <cell r="U6">
            <v>0</v>
          </cell>
          <cell r="X6">
            <v>0</v>
          </cell>
        </row>
        <row r="7">
          <cell r="F7" t="str">
            <v>Eugenio ROVIDA ( C )</v>
          </cell>
          <cell r="G7" t="str">
            <v>Larysa VELYKA ( E )</v>
          </cell>
          <cell r="H7">
            <v>0</v>
          </cell>
          <cell r="I7" t="str">
            <v>Eugenio ROVIDA ( C )</v>
          </cell>
          <cell r="J7" t="str">
            <v>Larysa VELYKA ( E )</v>
          </cell>
          <cell r="K7">
            <v>0</v>
          </cell>
          <cell r="L7" t="str">
            <v>Eugenio ROVIDA ( C )</v>
          </cell>
          <cell r="M7" t="str">
            <v>Larysa VELYKA ( E )</v>
          </cell>
          <cell r="N7">
            <v>0</v>
          </cell>
          <cell r="O7" t="str">
            <v>Eugenio ROVIDA ( C )</v>
          </cell>
          <cell r="P7" t="str">
            <v>Larysa VELYKA ( E )</v>
          </cell>
          <cell r="Q7">
            <v>0</v>
          </cell>
          <cell r="R7" t="str">
            <v>Eugenio ROVIDA ( C )</v>
          </cell>
          <cell r="S7" t="str">
            <v>Larysa VELYKA ( E )</v>
          </cell>
          <cell r="T7">
            <v>0</v>
          </cell>
          <cell r="U7" t="str">
            <v>Eugenio ROVIDA ( C )</v>
          </cell>
          <cell r="V7" t="str">
            <v>Larysa VELYKA ( E )</v>
          </cell>
          <cell r="W7">
            <v>0</v>
          </cell>
          <cell r="X7" t="str">
            <v>Eugenio ROVIDA ( C )</v>
          </cell>
          <cell r="Y7" t="str">
            <v>Larysa VELYKA ( E )</v>
          </cell>
          <cell r="Z7">
            <v>0</v>
          </cell>
          <cell r="AA7" t="str">
            <v>Eugenio ROVIDA ( C )</v>
          </cell>
          <cell r="AB7" t="str">
            <v>Larysa VELYKA ( E )</v>
          </cell>
          <cell r="AC7">
            <v>0</v>
          </cell>
          <cell r="AD7" t="str">
            <v>Eugenio ROVIDA ( C )</v>
          </cell>
          <cell r="AE7" t="str">
            <v>Larysa VELYKA ( E )</v>
          </cell>
          <cell r="AF7">
            <v>0</v>
          </cell>
          <cell r="AG7" t="str">
            <v>Eugenio ROVIDA ( C )</v>
          </cell>
          <cell r="AH7" t="str">
            <v>Larysa VELYKA ( E )</v>
          </cell>
          <cell r="AI7">
            <v>0</v>
          </cell>
          <cell r="AJ7" t="str">
            <v>Eugenio ROVIDA ( C )</v>
          </cell>
          <cell r="AK7" t="str">
            <v>Larysa VELYKA ( E )</v>
          </cell>
          <cell r="AL7">
            <v>0</v>
          </cell>
        </row>
        <row r="9">
          <cell r="F9">
            <v>6</v>
          </cell>
          <cell r="G9">
            <v>6.5</v>
          </cell>
          <cell r="I9">
            <v>6.5</v>
          </cell>
          <cell r="J9">
            <v>6.5</v>
          </cell>
          <cell r="L9">
            <v>6</v>
          </cell>
          <cell r="M9">
            <v>5</v>
          </cell>
          <cell r="O9">
            <v>7</v>
          </cell>
          <cell r="P9">
            <v>6</v>
          </cell>
        </row>
        <row r="10">
          <cell r="F10">
            <v>6.5</v>
          </cell>
          <cell r="G10">
            <v>6</v>
          </cell>
          <cell r="I10">
            <v>6.5</v>
          </cell>
          <cell r="J10">
            <v>5.5</v>
          </cell>
          <cell r="L10">
            <v>6</v>
          </cell>
          <cell r="M10">
            <v>5.5</v>
          </cell>
          <cell r="O10">
            <v>6</v>
          </cell>
          <cell r="P10">
            <v>6</v>
          </cell>
        </row>
        <row r="11">
          <cell r="F11">
            <v>6.5</v>
          </cell>
          <cell r="G11">
            <v>6.5</v>
          </cell>
          <cell r="I11">
            <v>6.5</v>
          </cell>
          <cell r="J11">
            <v>6</v>
          </cell>
          <cell r="L11">
            <v>6.5</v>
          </cell>
          <cell r="M11">
            <v>6</v>
          </cell>
          <cell r="O11">
            <v>6</v>
          </cell>
          <cell r="P11">
            <v>6</v>
          </cell>
        </row>
        <row r="12">
          <cell r="F12">
            <v>6</v>
          </cell>
          <cell r="G12">
            <v>6</v>
          </cell>
          <cell r="I12">
            <v>6.5</v>
          </cell>
          <cell r="J12">
            <v>6</v>
          </cell>
          <cell r="L12">
            <v>7</v>
          </cell>
          <cell r="M12">
            <v>6</v>
          </cell>
          <cell r="O12">
            <v>6</v>
          </cell>
          <cell r="P12">
            <v>6</v>
          </cell>
        </row>
        <row r="13">
          <cell r="F13">
            <v>6.5</v>
          </cell>
          <cell r="G13">
            <v>6</v>
          </cell>
          <cell r="I13">
            <v>7</v>
          </cell>
          <cell r="J13">
            <v>6</v>
          </cell>
          <cell r="L13">
            <v>7</v>
          </cell>
          <cell r="M13">
            <v>6</v>
          </cell>
          <cell r="O13">
            <v>6</v>
          </cell>
          <cell r="P13">
            <v>5.5</v>
          </cell>
        </row>
        <row r="14">
          <cell r="F14">
            <v>6</v>
          </cell>
          <cell r="G14">
            <v>6.5</v>
          </cell>
          <cell r="I14">
            <v>6.5</v>
          </cell>
          <cell r="J14">
            <v>6</v>
          </cell>
          <cell r="L14">
            <v>6</v>
          </cell>
          <cell r="M14">
            <v>6.5</v>
          </cell>
          <cell r="O14">
            <v>5.5</v>
          </cell>
          <cell r="P14">
            <v>6</v>
          </cell>
        </row>
        <row r="15">
          <cell r="F15">
            <v>6.5</v>
          </cell>
          <cell r="G15">
            <v>5</v>
          </cell>
          <cell r="I15">
            <v>6</v>
          </cell>
          <cell r="J15">
            <v>6</v>
          </cell>
          <cell r="L15">
            <v>6.5</v>
          </cell>
          <cell r="M15">
            <v>6</v>
          </cell>
          <cell r="O15">
            <v>5.5</v>
          </cell>
          <cell r="P15">
            <v>5.5</v>
          </cell>
        </row>
        <row r="16">
          <cell r="F16">
            <v>6.5</v>
          </cell>
          <cell r="G16">
            <v>7</v>
          </cell>
          <cell r="I16">
            <v>6.5</v>
          </cell>
          <cell r="J16">
            <v>5.5</v>
          </cell>
          <cell r="L16">
            <v>7</v>
          </cell>
          <cell r="M16">
            <v>6</v>
          </cell>
          <cell r="O16">
            <v>5.5</v>
          </cell>
          <cell r="P16">
            <v>6</v>
          </cell>
        </row>
        <row r="17">
          <cell r="F17">
            <v>6.5</v>
          </cell>
          <cell r="G17">
            <v>6.5</v>
          </cell>
          <cell r="I17">
            <v>6</v>
          </cell>
          <cell r="J17">
            <v>6</v>
          </cell>
          <cell r="L17">
            <v>6</v>
          </cell>
          <cell r="M17">
            <v>6</v>
          </cell>
          <cell r="O17">
            <v>6</v>
          </cell>
          <cell r="P17">
            <v>4.5</v>
          </cell>
        </row>
        <row r="18">
          <cell r="F18">
            <v>6</v>
          </cell>
          <cell r="G18">
            <v>6</v>
          </cell>
          <cell r="I18">
            <v>7</v>
          </cell>
          <cell r="J18">
            <v>7</v>
          </cell>
          <cell r="L18">
            <v>7</v>
          </cell>
          <cell r="M18">
            <v>6.5</v>
          </cell>
          <cell r="O18">
            <v>6</v>
          </cell>
          <cell r="P18">
            <v>6</v>
          </cell>
        </row>
        <row r="19">
          <cell r="F19">
            <v>6</v>
          </cell>
          <cell r="G19">
            <v>6.5</v>
          </cell>
          <cell r="I19">
            <v>6.5</v>
          </cell>
          <cell r="J19">
            <v>7</v>
          </cell>
          <cell r="L19">
            <v>6.5</v>
          </cell>
          <cell r="M19">
            <v>4</v>
          </cell>
          <cell r="O19">
            <v>6</v>
          </cell>
          <cell r="P19">
            <v>6</v>
          </cell>
        </row>
        <row r="20">
          <cell r="F20">
            <v>6.5</v>
          </cell>
          <cell r="G20">
            <v>6</v>
          </cell>
          <cell r="I20">
            <v>7</v>
          </cell>
          <cell r="J20">
            <v>6.5</v>
          </cell>
          <cell r="L20">
            <v>5</v>
          </cell>
          <cell r="M20">
            <v>5</v>
          </cell>
          <cell r="O20">
            <v>5</v>
          </cell>
          <cell r="P20">
            <v>5.5</v>
          </cell>
        </row>
        <row r="21">
          <cell r="F21">
            <v>6</v>
          </cell>
          <cell r="G21">
            <v>5</v>
          </cell>
          <cell r="I21">
            <v>6.5</v>
          </cell>
          <cell r="J21">
            <v>7</v>
          </cell>
          <cell r="L21">
            <v>7</v>
          </cell>
          <cell r="M21">
            <v>6</v>
          </cell>
          <cell r="O21">
            <v>6.5</v>
          </cell>
          <cell r="P21">
            <v>6.5</v>
          </cell>
        </row>
        <row r="22">
          <cell r="F22">
            <v>6.5</v>
          </cell>
          <cell r="G22">
            <v>5</v>
          </cell>
          <cell r="I22">
            <v>6.5</v>
          </cell>
          <cell r="J22">
            <v>6</v>
          </cell>
          <cell r="L22">
            <v>5.5</v>
          </cell>
          <cell r="M22">
            <v>5.5</v>
          </cell>
          <cell r="O22">
            <v>4.5</v>
          </cell>
          <cell r="P22">
            <v>4.5</v>
          </cell>
        </row>
        <row r="23">
          <cell r="F23">
            <v>6.5</v>
          </cell>
          <cell r="G23">
            <v>7</v>
          </cell>
          <cell r="I23">
            <v>6.5</v>
          </cell>
          <cell r="J23">
            <v>7</v>
          </cell>
          <cell r="L23">
            <v>6</v>
          </cell>
          <cell r="M23">
            <v>6.5</v>
          </cell>
          <cell r="O23">
            <v>4</v>
          </cell>
          <cell r="P23">
            <v>4.5</v>
          </cell>
        </row>
        <row r="24">
          <cell r="F24">
            <v>4.5</v>
          </cell>
          <cell r="G24">
            <v>6</v>
          </cell>
          <cell r="I24">
            <v>6.5</v>
          </cell>
          <cell r="J24">
            <v>6.5</v>
          </cell>
          <cell r="L24">
            <v>6.5</v>
          </cell>
          <cell r="M24">
            <v>6</v>
          </cell>
          <cell r="O24">
            <v>6.5</v>
          </cell>
          <cell r="P24">
            <v>6</v>
          </cell>
        </row>
        <row r="25">
          <cell r="F25">
            <v>7</v>
          </cell>
          <cell r="G25">
            <v>6</v>
          </cell>
          <cell r="I25">
            <v>5</v>
          </cell>
          <cell r="J25">
            <v>3</v>
          </cell>
          <cell r="L25">
            <v>6</v>
          </cell>
          <cell r="M25">
            <v>5.5</v>
          </cell>
          <cell r="O25">
            <v>4</v>
          </cell>
          <cell r="P25">
            <v>4</v>
          </cell>
        </row>
        <row r="26">
          <cell r="F26">
            <v>7</v>
          </cell>
          <cell r="G26">
            <v>6</v>
          </cell>
          <cell r="I26">
            <v>6.5</v>
          </cell>
          <cell r="J26">
            <v>6.5</v>
          </cell>
          <cell r="L26">
            <v>7</v>
          </cell>
          <cell r="M26">
            <v>6.5</v>
          </cell>
          <cell r="O26">
            <v>6</v>
          </cell>
          <cell r="P26">
            <v>6.5</v>
          </cell>
        </row>
        <row r="27">
          <cell r="F27">
            <v>6.5</v>
          </cell>
          <cell r="G27">
            <v>7</v>
          </cell>
          <cell r="I27">
            <v>6.5</v>
          </cell>
          <cell r="J27">
            <v>7</v>
          </cell>
          <cell r="L27">
            <v>7</v>
          </cell>
          <cell r="M27">
            <v>6.5</v>
          </cell>
          <cell r="O27">
            <v>6</v>
          </cell>
          <cell r="P27">
            <v>6.5</v>
          </cell>
        </row>
        <row r="28">
          <cell r="F28">
            <v>6</v>
          </cell>
          <cell r="G28">
            <v>6</v>
          </cell>
          <cell r="I28">
            <v>7</v>
          </cell>
          <cell r="J28">
            <v>6</v>
          </cell>
          <cell r="L28">
            <v>6.5</v>
          </cell>
          <cell r="M28">
            <v>6.5</v>
          </cell>
          <cell r="O28">
            <v>6</v>
          </cell>
          <cell r="P28">
            <v>6</v>
          </cell>
        </row>
        <row r="29">
          <cell r="F29">
            <v>6.5</v>
          </cell>
          <cell r="G29">
            <v>6</v>
          </cell>
          <cell r="I29">
            <v>6.5</v>
          </cell>
          <cell r="J29">
            <v>6</v>
          </cell>
          <cell r="L29">
            <v>7</v>
          </cell>
          <cell r="M29">
            <v>6</v>
          </cell>
          <cell r="O29">
            <v>6.5</v>
          </cell>
          <cell r="P29">
            <v>6.5</v>
          </cell>
        </row>
        <row r="30">
          <cell r="F30">
            <v>7</v>
          </cell>
          <cell r="G30">
            <v>6.5</v>
          </cell>
          <cell r="I30">
            <v>7</v>
          </cell>
          <cell r="J30">
            <v>6</v>
          </cell>
          <cell r="L30">
            <v>5</v>
          </cell>
          <cell r="M30">
            <v>5</v>
          </cell>
          <cell r="O30">
            <v>5</v>
          </cell>
          <cell r="P30">
            <v>5</v>
          </cell>
        </row>
        <row r="31">
          <cell r="F31">
            <v>6.5</v>
          </cell>
          <cell r="G31">
            <v>5</v>
          </cell>
          <cell r="I31">
            <v>6.5</v>
          </cell>
          <cell r="J31">
            <v>6.5</v>
          </cell>
          <cell r="L31">
            <v>6.5</v>
          </cell>
          <cell r="M31">
            <v>6</v>
          </cell>
          <cell r="O31">
            <v>4</v>
          </cell>
          <cell r="P31">
            <v>4</v>
          </cell>
        </row>
        <row r="32">
          <cell r="F32">
            <v>7</v>
          </cell>
          <cell r="G32">
            <v>6</v>
          </cell>
          <cell r="I32">
            <v>7</v>
          </cell>
          <cell r="J32">
            <v>7</v>
          </cell>
          <cell r="L32">
            <v>6.5</v>
          </cell>
          <cell r="M32">
            <v>6</v>
          </cell>
          <cell r="O32">
            <v>7</v>
          </cell>
          <cell r="P32">
            <v>6</v>
          </cell>
        </row>
        <row r="35">
          <cell r="F35">
            <v>6.5</v>
          </cell>
          <cell r="G35">
            <v>6.5</v>
          </cell>
          <cell r="I35">
            <v>7</v>
          </cell>
          <cell r="J35">
            <v>6.5</v>
          </cell>
          <cell r="L35">
            <v>7.5</v>
          </cell>
          <cell r="M35">
            <v>6</v>
          </cell>
          <cell r="O35">
            <v>6</v>
          </cell>
          <cell r="P35">
            <v>6</v>
          </cell>
        </row>
        <row r="36">
          <cell r="F36">
            <v>6.5</v>
          </cell>
          <cell r="G36">
            <v>6</v>
          </cell>
          <cell r="I36">
            <v>6.5</v>
          </cell>
          <cell r="J36">
            <v>6</v>
          </cell>
          <cell r="L36">
            <v>7</v>
          </cell>
          <cell r="M36">
            <v>6</v>
          </cell>
          <cell r="O36">
            <v>6</v>
          </cell>
          <cell r="P36">
            <v>6</v>
          </cell>
        </row>
        <row r="37">
          <cell r="F37">
            <v>6</v>
          </cell>
          <cell r="G37">
            <v>6</v>
          </cell>
          <cell r="I37">
            <v>6</v>
          </cell>
          <cell r="J37">
            <v>6</v>
          </cell>
          <cell r="L37">
            <v>6</v>
          </cell>
          <cell r="M37">
            <v>6</v>
          </cell>
          <cell r="O37">
            <v>6</v>
          </cell>
          <cell r="P37">
            <v>5</v>
          </cell>
        </row>
        <row r="38">
          <cell r="F38">
            <v>7</v>
          </cell>
          <cell r="G38">
            <v>6.5</v>
          </cell>
          <cell r="I38">
            <v>7</v>
          </cell>
          <cell r="J38">
            <v>6.5</v>
          </cell>
          <cell r="L38">
            <v>6.5</v>
          </cell>
          <cell r="M38">
            <v>6</v>
          </cell>
          <cell r="O38">
            <v>6</v>
          </cell>
          <cell r="P38">
            <v>6</v>
          </cell>
        </row>
        <row r="39">
          <cell r="F39">
            <v>257</v>
          </cell>
          <cell r="G39">
            <v>241.5</v>
          </cell>
          <cell r="H39">
            <v>0</v>
          </cell>
          <cell r="I39">
            <v>259.5</v>
          </cell>
          <cell r="J39">
            <v>244.5</v>
          </cell>
          <cell r="K39">
            <v>0</v>
          </cell>
          <cell r="L39">
            <v>253.5</v>
          </cell>
          <cell r="M39">
            <v>233.5</v>
          </cell>
          <cell r="N39">
            <v>0</v>
          </cell>
          <cell r="O39">
            <v>227</v>
          </cell>
          <cell r="P39">
            <v>223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F40">
            <v>400</v>
          </cell>
          <cell r="G40">
            <v>400</v>
          </cell>
          <cell r="H40">
            <v>0</v>
          </cell>
          <cell r="I40">
            <v>400</v>
          </cell>
          <cell r="J40">
            <v>400</v>
          </cell>
          <cell r="K40">
            <v>0</v>
          </cell>
          <cell r="L40">
            <v>400</v>
          </cell>
          <cell r="M40">
            <v>400</v>
          </cell>
          <cell r="N40">
            <v>0</v>
          </cell>
          <cell r="O40">
            <v>400</v>
          </cell>
          <cell r="P40">
            <v>400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L41">
            <v>2</v>
          </cell>
          <cell r="M41">
            <v>2</v>
          </cell>
        </row>
        <row r="44">
          <cell r="F44">
            <v>257</v>
          </cell>
          <cell r="G44">
            <v>241.5</v>
          </cell>
          <cell r="H44">
            <v>0</v>
          </cell>
          <cell r="I44">
            <v>259.5</v>
          </cell>
          <cell r="J44">
            <v>244.5</v>
          </cell>
          <cell r="K44">
            <v>0</v>
          </cell>
          <cell r="L44">
            <v>251.5</v>
          </cell>
          <cell r="M44">
            <v>231.5</v>
          </cell>
          <cell r="N44">
            <v>0</v>
          </cell>
          <cell r="O44">
            <v>227</v>
          </cell>
          <cell r="P44">
            <v>223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F45">
            <v>39</v>
          </cell>
          <cell r="G45">
            <v>37.5</v>
          </cell>
          <cell r="H45">
            <v>0</v>
          </cell>
          <cell r="I45">
            <v>39.5</v>
          </cell>
          <cell r="J45">
            <v>37.5</v>
          </cell>
          <cell r="K45">
            <v>0</v>
          </cell>
          <cell r="L45">
            <v>39.5</v>
          </cell>
          <cell r="M45">
            <v>36</v>
          </cell>
          <cell r="N45">
            <v>0</v>
          </cell>
          <cell r="O45">
            <v>36</v>
          </cell>
          <cell r="P45">
            <v>34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7">
          <cell r="F47">
            <v>498.5</v>
          </cell>
          <cell r="I47">
            <v>504</v>
          </cell>
          <cell r="L47">
            <v>483</v>
          </cell>
          <cell r="O47">
            <v>450</v>
          </cell>
          <cell r="R47">
            <v>0</v>
          </cell>
          <cell r="U47">
            <v>0</v>
          </cell>
          <cell r="X47">
            <v>0</v>
          </cell>
          <cell r="AA47">
            <v>0</v>
          </cell>
          <cell r="AD47">
            <v>0</v>
          </cell>
          <cell r="AG47">
            <v>0</v>
          </cell>
          <cell r="AJ47">
            <v>0</v>
          </cell>
        </row>
        <row r="48">
          <cell r="F48">
            <v>0.62312500000000004</v>
          </cell>
          <cell r="I48">
            <v>0.63</v>
          </cell>
          <cell r="L48">
            <v>0.60375000000000001</v>
          </cell>
          <cell r="O48">
            <v>0.5625</v>
          </cell>
          <cell r="R48">
            <v>0</v>
          </cell>
          <cell r="U48">
            <v>0</v>
          </cell>
          <cell r="X48">
            <v>0</v>
          </cell>
          <cell r="AA48">
            <v>0</v>
          </cell>
          <cell r="AD48">
            <v>0</v>
          </cell>
          <cell r="AG48">
            <v>0</v>
          </cell>
          <cell r="AJ48">
            <v>0</v>
          </cell>
        </row>
        <row r="51">
          <cell r="F51" t="str">
            <v>Balai 3 vietai nustatyti</v>
          </cell>
          <cell r="G51" t="str">
            <v>Balai 4 vietai nustatyti</v>
          </cell>
          <cell r="H51" t="str">
            <v>Balai 5 vietai nustatyti</v>
          </cell>
          <cell r="I51" t="str">
            <v>Balai 6 vietai nustatyti</v>
          </cell>
          <cell r="J51" t="str">
            <v>Balai 7 vietai nustatyti</v>
          </cell>
          <cell r="K51" t="str">
            <v>Balai 8 vietai nustatyti</v>
          </cell>
          <cell r="L51" t="str">
            <v>Balai 9 vietai nustatyti</v>
          </cell>
          <cell r="M51" t="str">
            <v>Balai 10 vietai nustatyti</v>
          </cell>
          <cell r="N51" t="str">
            <v>Balai 11 vietai nustatyti</v>
          </cell>
          <cell r="O51" t="str">
            <v>Balai 12 vietai nustatyti</v>
          </cell>
          <cell r="P51" t="str">
            <v>Balai 13 vietai nustatyti</v>
          </cell>
          <cell r="Q51" t="str">
            <v>Balai 14 vietai nustatyti</v>
          </cell>
          <cell r="R51" t="str">
            <v>Balai 15 vietai nustatyti</v>
          </cell>
          <cell r="S51" t="str">
            <v>Balai 16 vietai nustatyti</v>
          </cell>
          <cell r="T51" t="str">
            <v>Balai 17 vietai nustatyti</v>
          </cell>
          <cell r="U51" t="str">
            <v>Balai 18 vietai nustatyti</v>
          </cell>
          <cell r="V51" t="str">
            <v>Balai 19 vietai nustatyti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0.60375000000000001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0.5625</v>
          </cell>
          <cell r="G55">
            <v>0.5625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</sheetData>
      <sheetData sheetId="8">
        <row r="1">
          <cell r="F1" t="str">
            <v>Grand MarinierAistė BalčiūnaitėEugenio ROVIDA ( C )</v>
          </cell>
          <cell r="G1" t="str">
            <v>Grand MarinierAistė BalčiūnaitėLarysa VELYKA ( E )</v>
          </cell>
          <cell r="H1" t="str">
            <v>Grand MarinierAistė Balčiūnaitė0</v>
          </cell>
          <cell r="I1" t="str">
            <v>CheresIIIMarija VaškevičiūtėEugenio ROVIDA ( C )</v>
          </cell>
          <cell r="J1" t="str">
            <v>CheresIIIMarija VaškevičiūtėLarysa VELYKA ( E )</v>
          </cell>
          <cell r="K1" t="str">
            <v>CheresIIIMarija Vaškevičiūtė0</v>
          </cell>
          <cell r="L1" t="str">
            <v>LuvrasRasa AugustienėEugenio ROVIDA ( C )</v>
          </cell>
          <cell r="M1" t="str">
            <v>LuvrasRasa AugustienėLarysa VELYKA ( E )</v>
          </cell>
          <cell r="N1" t="str">
            <v>LuvrasRasa Augustienė0</v>
          </cell>
          <cell r="O1" t="str">
            <v>TorinasDovilė JuškytėEugenio ROVIDA ( C )</v>
          </cell>
          <cell r="P1" t="str">
            <v>TorinasDovilė JuškytėLarysa VELYKA ( E )</v>
          </cell>
          <cell r="Q1" t="str">
            <v>TorinasDovilė Juškytė0</v>
          </cell>
          <cell r="R1" t="str">
            <v>Linguist GRaimonda PalionytėEugenio ROVIDA ( C )</v>
          </cell>
          <cell r="S1" t="str">
            <v>Linguist GRaimonda PalionytėLarysa VELYKA ( E )</v>
          </cell>
          <cell r="T1" t="str">
            <v>Linguist GRaimonda Palionytė0</v>
          </cell>
          <cell r="U1" t="str">
            <v>LikerisDeimantė BudnikaitėEugenio ROVIDA ( C )</v>
          </cell>
          <cell r="V1" t="str">
            <v>LikerisDeimantė BudnikaitėLarysa VELYKA ( E )</v>
          </cell>
          <cell r="W1" t="str">
            <v>LikerisDeimantė Budnikaitė0</v>
          </cell>
          <cell r="X1" t="str">
            <v>CasanovaAistė BalčiūnaitėEugenio ROVIDA ( C )</v>
          </cell>
          <cell r="Y1" t="str">
            <v>CasanovaAistė BalčiūnaitėLarysa VELYKA ( E )</v>
          </cell>
          <cell r="Z1" t="str">
            <v>CasanovaAistė Balčiūnaitė0</v>
          </cell>
          <cell r="AA1" t="str">
            <v>0Eugenio ROVIDA ( C )</v>
          </cell>
          <cell r="AB1" t="str">
            <v>0Eugenio ROVIDA ( C )</v>
          </cell>
          <cell r="AC1" t="str">
            <v>0Eugenio ROVIDA ( C )</v>
          </cell>
          <cell r="AD1" t="str">
            <v>Eugenio ROVIDA ( C )</v>
          </cell>
          <cell r="AE1" t="str">
            <v>Eugenio ROVIDA ( C )</v>
          </cell>
          <cell r="AF1" t="str">
            <v>Eugenio ROVIDA ( C )</v>
          </cell>
          <cell r="AG1" t="str">
            <v>Eugenio ROVIDA ( C )</v>
          </cell>
          <cell r="AH1" t="str">
            <v>Eugenio ROVIDA ( C )</v>
          </cell>
          <cell r="AI1" t="str">
            <v>Eugenio ROVIDA ( C )</v>
          </cell>
          <cell r="AJ1" t="str">
            <v>Eugenio ROVIDA ( C )</v>
          </cell>
          <cell r="AK1" t="str">
            <v>Eugenio ROVIDA ( C )</v>
          </cell>
          <cell r="AL1" t="str">
            <v>Eugenio ROVIDA ( C )</v>
          </cell>
        </row>
        <row r="5">
          <cell r="F5" t="str">
            <v>Grand Marinier</v>
          </cell>
          <cell r="I5" t="str">
            <v>CheresIII</v>
          </cell>
          <cell r="L5" t="str">
            <v>Luvras</v>
          </cell>
          <cell r="O5" t="str">
            <v>Torinas</v>
          </cell>
          <cell r="R5" t="str">
            <v>Linguist G</v>
          </cell>
          <cell r="U5" t="str">
            <v>Likeris</v>
          </cell>
          <cell r="X5" t="str">
            <v>Casanova</v>
          </cell>
          <cell r="AA5">
            <v>0</v>
          </cell>
        </row>
        <row r="6">
          <cell r="F6" t="str">
            <v>Aistė Balčiūnaitė</v>
          </cell>
          <cell r="I6" t="str">
            <v>Marija Vaškevičiūtė</v>
          </cell>
          <cell r="L6" t="str">
            <v>Rasa Augustienė</v>
          </cell>
          <cell r="O6" t="str">
            <v>Dovilė Juškytė</v>
          </cell>
          <cell r="R6" t="str">
            <v>Raimonda Palionytė</v>
          </cell>
          <cell r="U6" t="str">
            <v>Deimantė Budnikaitė</v>
          </cell>
          <cell r="X6" t="str">
            <v>Aistė Balčiūnaitė</v>
          </cell>
          <cell r="AA6">
            <v>0</v>
          </cell>
        </row>
        <row r="7">
          <cell r="F7" t="str">
            <v>Eugenio ROVIDA ( C )</v>
          </cell>
          <cell r="G7" t="str">
            <v>Larysa VELYKA ( E )</v>
          </cell>
          <cell r="H7">
            <v>0</v>
          </cell>
          <cell r="I7" t="str">
            <v>Eugenio ROVIDA ( C )</v>
          </cell>
          <cell r="J7" t="str">
            <v>Larysa VELYKA ( E )</v>
          </cell>
          <cell r="K7">
            <v>0</v>
          </cell>
          <cell r="L7" t="str">
            <v>Eugenio ROVIDA ( C )</v>
          </cell>
          <cell r="M7" t="str">
            <v>Larysa VELYKA ( E )</v>
          </cell>
          <cell r="N7">
            <v>0</v>
          </cell>
          <cell r="O7" t="str">
            <v>Eugenio ROVIDA ( C )</v>
          </cell>
          <cell r="P7" t="str">
            <v>Larysa VELYKA ( E )</v>
          </cell>
          <cell r="Q7">
            <v>0</v>
          </cell>
          <cell r="R7" t="str">
            <v>Eugenio ROVIDA ( C )</v>
          </cell>
          <cell r="S7" t="str">
            <v>Larysa VELYKA ( E )</v>
          </cell>
          <cell r="T7">
            <v>0</v>
          </cell>
          <cell r="U7" t="str">
            <v>Eugenio ROVIDA ( C )</v>
          </cell>
          <cell r="V7" t="str">
            <v>Larysa VELYKA ( E )</v>
          </cell>
          <cell r="W7">
            <v>0</v>
          </cell>
          <cell r="X7" t="str">
            <v>Eugenio ROVIDA ( C )</v>
          </cell>
          <cell r="Y7" t="str">
            <v>Larysa VELYKA ( E )</v>
          </cell>
          <cell r="Z7">
            <v>0</v>
          </cell>
          <cell r="AA7" t="str">
            <v>Eugenio ROVIDA ( C )</v>
          </cell>
          <cell r="AB7" t="str">
            <v>Larysa VELYKA ( E )</v>
          </cell>
          <cell r="AC7">
            <v>0</v>
          </cell>
          <cell r="AD7" t="str">
            <v>Eugenio ROVIDA ( C )</v>
          </cell>
          <cell r="AE7" t="str">
            <v>Larysa VELYKA ( E )</v>
          </cell>
          <cell r="AF7">
            <v>0</v>
          </cell>
          <cell r="AG7" t="str">
            <v>Eugenio ROVIDA ( C )</v>
          </cell>
          <cell r="AH7" t="str">
            <v>Larysa VELYKA ( E )</v>
          </cell>
          <cell r="AI7">
            <v>0</v>
          </cell>
          <cell r="AJ7" t="str">
            <v>Eugenio ROVIDA ( C )</v>
          </cell>
          <cell r="AK7" t="str">
            <v>Larysa VELYKA ( E )</v>
          </cell>
          <cell r="AL7">
            <v>0</v>
          </cell>
        </row>
        <row r="9">
          <cell r="F9">
            <v>6</v>
          </cell>
          <cell r="G9">
            <v>6</v>
          </cell>
          <cell r="I9">
            <v>7</v>
          </cell>
          <cell r="J9">
            <v>5</v>
          </cell>
          <cell r="L9">
            <v>7</v>
          </cell>
          <cell r="M9">
            <v>6</v>
          </cell>
          <cell r="O9">
            <v>6</v>
          </cell>
          <cell r="P9">
            <v>6.5</v>
          </cell>
          <cell r="R9">
            <v>6</v>
          </cell>
          <cell r="S9">
            <v>6.5</v>
          </cell>
          <cell r="U9">
            <v>7</v>
          </cell>
          <cell r="V9">
            <v>6</v>
          </cell>
          <cell r="X9">
            <v>7</v>
          </cell>
          <cell r="Y9">
            <v>6</v>
          </cell>
        </row>
        <row r="10">
          <cell r="F10">
            <v>6.5</v>
          </cell>
          <cell r="G10">
            <v>6</v>
          </cell>
          <cell r="I10">
            <v>6.5</v>
          </cell>
          <cell r="J10">
            <v>5</v>
          </cell>
          <cell r="L10">
            <v>6</v>
          </cell>
          <cell r="M10">
            <v>6</v>
          </cell>
          <cell r="O10">
            <v>6</v>
          </cell>
          <cell r="P10">
            <v>6</v>
          </cell>
          <cell r="R10">
            <v>5</v>
          </cell>
          <cell r="S10">
            <v>5.5</v>
          </cell>
          <cell r="U10">
            <v>6.5</v>
          </cell>
          <cell r="V10">
            <v>6</v>
          </cell>
          <cell r="X10">
            <v>6</v>
          </cell>
          <cell r="Y10">
            <v>6.5</v>
          </cell>
        </row>
        <row r="11">
          <cell r="F11">
            <v>6.5</v>
          </cell>
          <cell r="G11">
            <v>5.5</v>
          </cell>
          <cell r="I11">
            <v>6</v>
          </cell>
          <cell r="J11">
            <v>6</v>
          </cell>
          <cell r="L11">
            <v>7</v>
          </cell>
          <cell r="M11">
            <v>6</v>
          </cell>
          <cell r="O11">
            <v>3</v>
          </cell>
          <cell r="P11">
            <v>2.5</v>
          </cell>
          <cell r="R11">
            <v>6</v>
          </cell>
          <cell r="S11">
            <v>5</v>
          </cell>
          <cell r="U11">
            <v>6</v>
          </cell>
          <cell r="V11">
            <v>6</v>
          </cell>
          <cell r="X11">
            <v>6</v>
          </cell>
          <cell r="Y11">
            <v>6.5</v>
          </cell>
        </row>
        <row r="12">
          <cell r="F12">
            <v>6</v>
          </cell>
          <cell r="G12">
            <v>6.5</v>
          </cell>
          <cell r="I12">
            <v>6</v>
          </cell>
          <cell r="J12">
            <v>6</v>
          </cell>
          <cell r="L12">
            <v>6.5</v>
          </cell>
          <cell r="M12">
            <v>6.5</v>
          </cell>
          <cell r="O12">
            <v>5.5</v>
          </cell>
          <cell r="P12">
            <v>7</v>
          </cell>
          <cell r="R12">
            <v>6</v>
          </cell>
          <cell r="S12">
            <v>6</v>
          </cell>
          <cell r="U12">
            <v>6</v>
          </cell>
          <cell r="V12">
            <v>6.5</v>
          </cell>
          <cell r="X12">
            <v>6</v>
          </cell>
          <cell r="Y12">
            <v>6.5</v>
          </cell>
        </row>
        <row r="13">
          <cell r="F13">
            <v>7</v>
          </cell>
          <cell r="G13">
            <v>6.5</v>
          </cell>
          <cell r="I13">
            <v>5</v>
          </cell>
          <cell r="J13">
            <v>6</v>
          </cell>
          <cell r="L13">
            <v>6.5</v>
          </cell>
          <cell r="M13">
            <v>6</v>
          </cell>
          <cell r="O13">
            <v>6</v>
          </cell>
          <cell r="P13">
            <v>6</v>
          </cell>
          <cell r="R13">
            <v>6</v>
          </cell>
          <cell r="S13">
            <v>5</v>
          </cell>
          <cell r="U13">
            <v>7</v>
          </cell>
          <cell r="V13">
            <v>6</v>
          </cell>
          <cell r="X13">
            <v>6</v>
          </cell>
          <cell r="Y13">
            <v>6.5</v>
          </cell>
        </row>
        <row r="14">
          <cell r="F14">
            <v>7</v>
          </cell>
          <cell r="G14">
            <v>6</v>
          </cell>
          <cell r="I14">
            <v>7</v>
          </cell>
          <cell r="J14">
            <v>6</v>
          </cell>
          <cell r="L14">
            <v>7</v>
          </cell>
          <cell r="M14">
            <v>6</v>
          </cell>
          <cell r="O14">
            <v>4</v>
          </cell>
          <cell r="P14">
            <v>4</v>
          </cell>
          <cell r="R14">
            <v>6</v>
          </cell>
          <cell r="S14">
            <v>6</v>
          </cell>
          <cell r="U14">
            <v>6.5</v>
          </cell>
          <cell r="V14">
            <v>6.5</v>
          </cell>
          <cell r="X14">
            <v>6.5</v>
          </cell>
          <cell r="Y14">
            <v>7</v>
          </cell>
        </row>
        <row r="15">
          <cell r="F15">
            <v>6.5</v>
          </cell>
          <cell r="G15">
            <v>5</v>
          </cell>
          <cell r="I15">
            <v>6.5</v>
          </cell>
          <cell r="J15">
            <v>6.5</v>
          </cell>
          <cell r="L15">
            <v>6.5</v>
          </cell>
          <cell r="M15">
            <v>6.5</v>
          </cell>
          <cell r="O15">
            <v>5</v>
          </cell>
          <cell r="P15">
            <v>5</v>
          </cell>
          <cell r="R15">
            <v>6.5</v>
          </cell>
          <cell r="S15">
            <v>5.5</v>
          </cell>
          <cell r="U15">
            <v>6.5</v>
          </cell>
          <cell r="V15">
            <v>6</v>
          </cell>
          <cell r="X15">
            <v>6</v>
          </cell>
          <cell r="Y15">
            <v>7</v>
          </cell>
        </row>
        <row r="16">
          <cell r="F16">
            <v>7</v>
          </cell>
          <cell r="G16">
            <v>7</v>
          </cell>
          <cell r="I16">
            <v>6</v>
          </cell>
          <cell r="J16">
            <v>6.5</v>
          </cell>
          <cell r="L16">
            <v>7</v>
          </cell>
          <cell r="M16">
            <v>5.5</v>
          </cell>
          <cell r="O16">
            <v>6.5</v>
          </cell>
          <cell r="P16">
            <v>7</v>
          </cell>
          <cell r="R16">
            <v>6.5</v>
          </cell>
          <cell r="S16">
            <v>7</v>
          </cell>
          <cell r="U16">
            <v>6</v>
          </cell>
          <cell r="V16">
            <v>6.5</v>
          </cell>
          <cell r="X16">
            <v>6.5</v>
          </cell>
          <cell r="Y16">
            <v>7</v>
          </cell>
        </row>
        <row r="17">
          <cell r="F17">
            <v>6.5</v>
          </cell>
          <cell r="G17">
            <v>6.5</v>
          </cell>
          <cell r="I17">
            <v>6</v>
          </cell>
          <cell r="J17">
            <v>6</v>
          </cell>
          <cell r="L17">
            <v>6</v>
          </cell>
          <cell r="M17">
            <v>6</v>
          </cell>
          <cell r="O17">
            <v>4</v>
          </cell>
          <cell r="P17">
            <v>4</v>
          </cell>
          <cell r="R17">
            <v>6</v>
          </cell>
          <cell r="S17">
            <v>6.5</v>
          </cell>
          <cell r="U17">
            <v>6</v>
          </cell>
          <cell r="V17">
            <v>7</v>
          </cell>
          <cell r="X17">
            <v>6</v>
          </cell>
          <cell r="Y17">
            <v>7</v>
          </cell>
        </row>
        <row r="18">
          <cell r="F18">
            <v>5.5</v>
          </cell>
          <cell r="G18">
            <v>6.5</v>
          </cell>
          <cell r="I18">
            <v>6</v>
          </cell>
          <cell r="J18">
            <v>6</v>
          </cell>
          <cell r="L18">
            <v>6.5</v>
          </cell>
          <cell r="M18">
            <v>6</v>
          </cell>
          <cell r="O18">
            <v>4.5</v>
          </cell>
          <cell r="P18">
            <v>5.5</v>
          </cell>
          <cell r="R18">
            <v>6</v>
          </cell>
          <cell r="S18">
            <v>6.5</v>
          </cell>
          <cell r="U18">
            <v>5</v>
          </cell>
          <cell r="V18">
            <v>6.5</v>
          </cell>
          <cell r="X18">
            <v>6</v>
          </cell>
          <cell r="Y18">
            <v>5.5</v>
          </cell>
        </row>
        <row r="19">
          <cell r="F19">
            <v>6</v>
          </cell>
          <cell r="G19">
            <v>7</v>
          </cell>
          <cell r="I19">
            <v>6</v>
          </cell>
          <cell r="J19">
            <v>6</v>
          </cell>
          <cell r="L19">
            <v>6</v>
          </cell>
          <cell r="M19">
            <v>5</v>
          </cell>
          <cell r="O19">
            <v>5</v>
          </cell>
          <cell r="P19">
            <v>5</v>
          </cell>
          <cell r="R19">
            <v>6.5</v>
          </cell>
          <cell r="S19">
            <v>6.5</v>
          </cell>
          <cell r="U19">
            <v>5</v>
          </cell>
          <cell r="V19">
            <v>6</v>
          </cell>
          <cell r="X19">
            <v>6</v>
          </cell>
          <cell r="Y19">
            <v>6.5</v>
          </cell>
        </row>
        <row r="20">
          <cell r="F20">
            <v>6</v>
          </cell>
          <cell r="G20">
            <v>7</v>
          </cell>
          <cell r="I20">
            <v>4</v>
          </cell>
          <cell r="J20">
            <v>5</v>
          </cell>
          <cell r="L20">
            <v>7</v>
          </cell>
          <cell r="M20">
            <v>6</v>
          </cell>
          <cell r="O20">
            <v>6.5</v>
          </cell>
          <cell r="P20">
            <v>6.5</v>
          </cell>
          <cell r="R20">
            <v>7</v>
          </cell>
          <cell r="S20">
            <v>5</v>
          </cell>
          <cell r="U20">
            <v>6</v>
          </cell>
          <cell r="V20">
            <v>6</v>
          </cell>
          <cell r="X20">
            <v>7</v>
          </cell>
          <cell r="Y20">
            <v>7</v>
          </cell>
        </row>
        <row r="21">
          <cell r="F21">
            <v>6</v>
          </cell>
          <cell r="G21">
            <v>7</v>
          </cell>
          <cell r="I21">
            <v>6</v>
          </cell>
          <cell r="J21">
            <v>6.5</v>
          </cell>
          <cell r="L21">
            <v>6.5</v>
          </cell>
          <cell r="M21">
            <v>6</v>
          </cell>
          <cell r="O21">
            <v>6.5</v>
          </cell>
          <cell r="P21">
            <v>6.5</v>
          </cell>
          <cell r="R21">
            <v>4</v>
          </cell>
          <cell r="S21">
            <v>4</v>
          </cell>
          <cell r="U21">
            <v>6</v>
          </cell>
          <cell r="V21">
            <v>6</v>
          </cell>
          <cell r="X21">
            <v>7</v>
          </cell>
          <cell r="Y21">
            <v>7</v>
          </cell>
        </row>
        <row r="22">
          <cell r="F22">
            <v>6</v>
          </cell>
          <cell r="G22">
            <v>7</v>
          </cell>
          <cell r="I22">
            <v>5.5</v>
          </cell>
          <cell r="J22">
            <v>6.5</v>
          </cell>
          <cell r="L22">
            <v>6.5</v>
          </cell>
          <cell r="M22">
            <v>6</v>
          </cell>
          <cell r="O22">
            <v>6.5</v>
          </cell>
          <cell r="P22">
            <v>6</v>
          </cell>
          <cell r="R22">
            <v>6</v>
          </cell>
          <cell r="S22">
            <v>5</v>
          </cell>
          <cell r="U22">
            <v>6</v>
          </cell>
          <cell r="V22">
            <v>6</v>
          </cell>
          <cell r="X22">
            <v>6.5</v>
          </cell>
          <cell r="Y22">
            <v>6.5</v>
          </cell>
        </row>
        <row r="23">
          <cell r="F23">
            <v>6.5</v>
          </cell>
          <cell r="G23">
            <v>6</v>
          </cell>
          <cell r="I23">
            <v>5</v>
          </cell>
          <cell r="J23">
            <v>6</v>
          </cell>
          <cell r="L23">
            <v>7</v>
          </cell>
          <cell r="M23">
            <v>6</v>
          </cell>
          <cell r="O23">
            <v>6.5</v>
          </cell>
          <cell r="P23">
            <v>6.5</v>
          </cell>
          <cell r="R23">
            <v>6</v>
          </cell>
          <cell r="S23">
            <v>4</v>
          </cell>
          <cell r="U23">
            <v>6</v>
          </cell>
          <cell r="V23">
            <v>6.5</v>
          </cell>
          <cell r="X23">
            <v>6.5</v>
          </cell>
          <cell r="Y23">
            <v>6.5</v>
          </cell>
        </row>
        <row r="24">
          <cell r="F24">
            <v>5</v>
          </cell>
          <cell r="G24">
            <v>6</v>
          </cell>
          <cell r="I24">
            <v>5</v>
          </cell>
          <cell r="J24">
            <v>4</v>
          </cell>
          <cell r="L24">
            <v>6.5</v>
          </cell>
          <cell r="M24">
            <v>6.5</v>
          </cell>
          <cell r="O24">
            <v>4</v>
          </cell>
          <cell r="P24">
            <v>5</v>
          </cell>
          <cell r="R24">
            <v>6.5</v>
          </cell>
          <cell r="S24">
            <v>6.5</v>
          </cell>
          <cell r="U24">
            <v>6.5</v>
          </cell>
          <cell r="V24">
            <v>6.5</v>
          </cell>
          <cell r="X24">
            <v>5</v>
          </cell>
          <cell r="Y24">
            <v>6</v>
          </cell>
        </row>
        <row r="25">
          <cell r="F25">
            <v>6</v>
          </cell>
          <cell r="G25">
            <v>6</v>
          </cell>
          <cell r="I25">
            <v>6.5</v>
          </cell>
          <cell r="J25">
            <v>5</v>
          </cell>
          <cell r="L25">
            <v>6.5</v>
          </cell>
          <cell r="M25">
            <v>6</v>
          </cell>
          <cell r="O25">
            <v>6.5</v>
          </cell>
          <cell r="P25">
            <v>6</v>
          </cell>
          <cell r="R25">
            <v>6</v>
          </cell>
          <cell r="S25">
            <v>5</v>
          </cell>
          <cell r="U25">
            <v>6</v>
          </cell>
          <cell r="V25">
            <v>6</v>
          </cell>
          <cell r="X25">
            <v>6</v>
          </cell>
          <cell r="Y25">
            <v>6.5</v>
          </cell>
        </row>
        <row r="26">
          <cell r="F26">
            <v>4.5</v>
          </cell>
          <cell r="G26">
            <v>5</v>
          </cell>
          <cell r="I26">
            <v>4</v>
          </cell>
          <cell r="J26">
            <v>6</v>
          </cell>
          <cell r="L26">
            <v>6.5</v>
          </cell>
          <cell r="M26">
            <v>7</v>
          </cell>
          <cell r="O26">
            <v>5</v>
          </cell>
          <cell r="P26">
            <v>6</v>
          </cell>
          <cell r="R26">
            <v>6</v>
          </cell>
          <cell r="S26">
            <v>4</v>
          </cell>
          <cell r="U26">
            <v>6</v>
          </cell>
          <cell r="V26">
            <v>6.5</v>
          </cell>
          <cell r="X26">
            <v>5.5</v>
          </cell>
          <cell r="Y26">
            <v>6</v>
          </cell>
        </row>
        <row r="27">
          <cell r="F27">
            <v>6</v>
          </cell>
          <cell r="G27">
            <v>7</v>
          </cell>
          <cell r="I27">
            <v>6</v>
          </cell>
          <cell r="J27">
            <v>6.5</v>
          </cell>
          <cell r="L27">
            <v>7</v>
          </cell>
          <cell r="M27">
            <v>6.5</v>
          </cell>
          <cell r="O27">
            <v>6.5</v>
          </cell>
          <cell r="P27">
            <v>7</v>
          </cell>
          <cell r="R27">
            <v>6.5</v>
          </cell>
          <cell r="S27">
            <v>6</v>
          </cell>
          <cell r="U27">
            <v>6</v>
          </cell>
          <cell r="V27">
            <v>6</v>
          </cell>
          <cell r="X27">
            <v>6.5</v>
          </cell>
          <cell r="Y27">
            <v>7</v>
          </cell>
        </row>
        <row r="28">
          <cell r="F28">
            <v>6</v>
          </cell>
          <cell r="G28">
            <v>6.5</v>
          </cell>
          <cell r="I28">
            <v>5.5</v>
          </cell>
          <cell r="J28">
            <v>6</v>
          </cell>
          <cell r="L28">
            <v>6.5</v>
          </cell>
          <cell r="M28">
            <v>6</v>
          </cell>
          <cell r="O28">
            <v>5</v>
          </cell>
          <cell r="P28">
            <v>6</v>
          </cell>
          <cell r="R28">
            <v>6.5</v>
          </cell>
          <cell r="S28">
            <v>6</v>
          </cell>
          <cell r="U28">
            <v>6</v>
          </cell>
          <cell r="V28">
            <v>6</v>
          </cell>
          <cell r="X28">
            <v>6</v>
          </cell>
          <cell r="Y28">
            <v>7</v>
          </cell>
        </row>
        <row r="29">
          <cell r="F29">
            <v>7</v>
          </cell>
          <cell r="G29">
            <v>6</v>
          </cell>
          <cell r="I29">
            <v>4</v>
          </cell>
          <cell r="J29">
            <v>6</v>
          </cell>
          <cell r="L29">
            <v>7</v>
          </cell>
          <cell r="M29">
            <v>6.5</v>
          </cell>
          <cell r="O29">
            <v>6</v>
          </cell>
          <cell r="P29">
            <v>7</v>
          </cell>
          <cell r="R29">
            <v>6</v>
          </cell>
          <cell r="S29">
            <v>5</v>
          </cell>
          <cell r="U29">
            <v>6.5</v>
          </cell>
          <cell r="V29">
            <v>7</v>
          </cell>
          <cell r="X29">
            <v>4</v>
          </cell>
          <cell r="Y29">
            <v>4</v>
          </cell>
        </row>
        <row r="30">
          <cell r="F30">
            <v>2</v>
          </cell>
          <cell r="G30">
            <v>4</v>
          </cell>
          <cell r="I30">
            <v>5</v>
          </cell>
          <cell r="J30">
            <v>5</v>
          </cell>
          <cell r="L30">
            <v>6.5</v>
          </cell>
          <cell r="M30">
            <v>7</v>
          </cell>
          <cell r="O30">
            <v>5</v>
          </cell>
          <cell r="P30">
            <v>5.5</v>
          </cell>
          <cell r="R30">
            <v>5</v>
          </cell>
          <cell r="S30">
            <v>4</v>
          </cell>
          <cell r="U30">
            <v>6.5</v>
          </cell>
          <cell r="V30">
            <v>7</v>
          </cell>
          <cell r="X30">
            <v>6</v>
          </cell>
          <cell r="Y30">
            <v>6</v>
          </cell>
        </row>
        <row r="31">
          <cell r="F31">
            <v>2</v>
          </cell>
          <cell r="G31">
            <v>3</v>
          </cell>
          <cell r="I31">
            <v>4</v>
          </cell>
          <cell r="J31">
            <v>5</v>
          </cell>
          <cell r="L31">
            <v>7</v>
          </cell>
          <cell r="M31">
            <v>6.5</v>
          </cell>
          <cell r="O31">
            <v>4</v>
          </cell>
          <cell r="P31">
            <v>4</v>
          </cell>
          <cell r="R31">
            <v>1</v>
          </cell>
          <cell r="S31">
            <v>1</v>
          </cell>
          <cell r="U31">
            <v>6.5</v>
          </cell>
          <cell r="V31">
            <v>7</v>
          </cell>
          <cell r="X31">
            <v>4</v>
          </cell>
          <cell r="Y31">
            <v>4.5</v>
          </cell>
        </row>
        <row r="32">
          <cell r="F32">
            <v>2</v>
          </cell>
          <cell r="G32">
            <v>4</v>
          </cell>
          <cell r="I32">
            <v>4</v>
          </cell>
          <cell r="J32">
            <v>4</v>
          </cell>
          <cell r="L32">
            <v>6.5</v>
          </cell>
          <cell r="M32">
            <v>6.5</v>
          </cell>
          <cell r="O32">
            <v>4.5</v>
          </cell>
          <cell r="P32">
            <v>6</v>
          </cell>
          <cell r="R32">
            <v>6.5</v>
          </cell>
          <cell r="S32">
            <v>6.5</v>
          </cell>
          <cell r="U32">
            <v>6.5</v>
          </cell>
          <cell r="V32">
            <v>7</v>
          </cell>
          <cell r="X32">
            <v>6</v>
          </cell>
          <cell r="Y32">
            <v>5</v>
          </cell>
        </row>
        <row r="33">
          <cell r="F33">
            <v>6.5</v>
          </cell>
          <cell r="G33">
            <v>5</v>
          </cell>
          <cell r="I33">
            <v>6</v>
          </cell>
          <cell r="J33">
            <v>6</v>
          </cell>
          <cell r="L33">
            <v>7</v>
          </cell>
          <cell r="M33">
            <v>6</v>
          </cell>
          <cell r="O33">
            <v>4.5</v>
          </cell>
          <cell r="P33">
            <v>5.5</v>
          </cell>
          <cell r="R33">
            <v>6</v>
          </cell>
          <cell r="S33">
            <v>6</v>
          </cell>
          <cell r="U33">
            <v>6.5</v>
          </cell>
          <cell r="V33">
            <v>7</v>
          </cell>
          <cell r="X33">
            <v>4</v>
          </cell>
          <cell r="Y33">
            <v>4</v>
          </cell>
        </row>
        <row r="34">
          <cell r="F34">
            <v>7</v>
          </cell>
          <cell r="G34">
            <v>6.5</v>
          </cell>
          <cell r="I34">
            <v>6.5</v>
          </cell>
          <cell r="J34">
            <v>7</v>
          </cell>
          <cell r="L34">
            <v>7</v>
          </cell>
          <cell r="M34">
            <v>6.5</v>
          </cell>
          <cell r="O34">
            <v>6</v>
          </cell>
          <cell r="P34">
            <v>6</v>
          </cell>
          <cell r="R34">
            <v>7</v>
          </cell>
          <cell r="S34">
            <v>6.5</v>
          </cell>
          <cell r="U34">
            <v>7</v>
          </cell>
          <cell r="V34">
            <v>7</v>
          </cell>
          <cell r="X34">
            <v>6</v>
          </cell>
          <cell r="Y34">
            <v>6</v>
          </cell>
        </row>
        <row r="35">
          <cell r="F35">
            <v>7</v>
          </cell>
          <cell r="G35">
            <v>7</v>
          </cell>
          <cell r="I35">
            <v>7</v>
          </cell>
          <cell r="J35">
            <v>6.5</v>
          </cell>
          <cell r="L35">
            <v>7</v>
          </cell>
          <cell r="M35">
            <v>6</v>
          </cell>
          <cell r="O35">
            <v>6.5</v>
          </cell>
          <cell r="P35">
            <v>6.5</v>
          </cell>
          <cell r="R35">
            <v>6.5</v>
          </cell>
          <cell r="S35">
            <v>7</v>
          </cell>
          <cell r="U35">
            <v>6.5</v>
          </cell>
          <cell r="V35">
            <v>6.5</v>
          </cell>
          <cell r="X35">
            <v>7</v>
          </cell>
          <cell r="Y35">
            <v>7</v>
          </cell>
        </row>
        <row r="36">
          <cell r="F36">
            <v>6.5</v>
          </cell>
          <cell r="G36">
            <v>6.5</v>
          </cell>
          <cell r="I36">
            <v>6</v>
          </cell>
          <cell r="J36">
            <v>6</v>
          </cell>
          <cell r="L36">
            <v>6</v>
          </cell>
          <cell r="M36">
            <v>6</v>
          </cell>
          <cell r="O36">
            <v>6</v>
          </cell>
          <cell r="P36">
            <v>6.5</v>
          </cell>
          <cell r="R36">
            <v>6</v>
          </cell>
          <cell r="S36">
            <v>6</v>
          </cell>
          <cell r="U36">
            <v>6</v>
          </cell>
          <cell r="V36">
            <v>6</v>
          </cell>
          <cell r="X36">
            <v>6</v>
          </cell>
          <cell r="Y36">
            <v>7</v>
          </cell>
        </row>
        <row r="37">
          <cell r="F37">
            <v>5</v>
          </cell>
          <cell r="G37">
            <v>5</v>
          </cell>
          <cell r="I37">
            <v>5</v>
          </cell>
          <cell r="J37">
            <v>5</v>
          </cell>
          <cell r="L37">
            <v>6.5</v>
          </cell>
          <cell r="M37">
            <v>6.5</v>
          </cell>
          <cell r="O37">
            <v>4</v>
          </cell>
          <cell r="P37">
            <v>5</v>
          </cell>
          <cell r="R37">
            <v>5.5</v>
          </cell>
          <cell r="S37">
            <v>4</v>
          </cell>
          <cell r="U37">
            <v>6</v>
          </cell>
          <cell r="V37">
            <v>6</v>
          </cell>
          <cell r="X37">
            <v>5</v>
          </cell>
          <cell r="Y37">
            <v>6</v>
          </cell>
        </row>
        <row r="38">
          <cell r="F38">
            <v>6</v>
          </cell>
          <cell r="G38">
            <v>6.5</v>
          </cell>
          <cell r="I38">
            <v>6</v>
          </cell>
          <cell r="J38">
            <v>6.5</v>
          </cell>
          <cell r="L38">
            <v>7</v>
          </cell>
          <cell r="M38">
            <v>6.5</v>
          </cell>
          <cell r="O38">
            <v>6</v>
          </cell>
          <cell r="P38">
            <v>6.5</v>
          </cell>
          <cell r="R38">
            <v>6.5</v>
          </cell>
          <cell r="S38">
            <v>6</v>
          </cell>
          <cell r="U38">
            <v>6.5</v>
          </cell>
          <cell r="V38">
            <v>6.5</v>
          </cell>
          <cell r="X38">
            <v>6</v>
          </cell>
          <cell r="Y38">
            <v>6.5</v>
          </cell>
        </row>
        <row r="39">
          <cell r="F39">
            <v>214</v>
          </cell>
          <cell r="G39">
            <v>219</v>
          </cell>
          <cell r="H39">
            <v>0</v>
          </cell>
          <cell r="I39">
            <v>205</v>
          </cell>
          <cell r="J39">
            <v>214.5</v>
          </cell>
          <cell r="K39">
            <v>0</v>
          </cell>
          <cell r="L39">
            <v>247.5</v>
          </cell>
          <cell r="M39">
            <v>229</v>
          </cell>
          <cell r="N39">
            <v>0</v>
          </cell>
          <cell r="O39">
            <v>196.5</v>
          </cell>
          <cell r="P39">
            <v>210.5</v>
          </cell>
          <cell r="Q39">
            <v>0</v>
          </cell>
          <cell r="R39">
            <v>214.5</v>
          </cell>
          <cell r="S39">
            <v>196.5</v>
          </cell>
          <cell r="T39">
            <v>0</v>
          </cell>
          <cell r="U39">
            <v>231</v>
          </cell>
          <cell r="V39">
            <v>236.5</v>
          </cell>
          <cell r="W39">
            <v>0</v>
          </cell>
          <cell r="X39">
            <v>215.5</v>
          </cell>
          <cell r="Y39">
            <v>228.5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F40">
            <v>370</v>
          </cell>
          <cell r="G40">
            <v>370</v>
          </cell>
          <cell r="H40">
            <v>0</v>
          </cell>
          <cell r="I40">
            <v>370</v>
          </cell>
          <cell r="J40">
            <v>370</v>
          </cell>
          <cell r="K40">
            <v>0</v>
          </cell>
          <cell r="L40">
            <v>370</v>
          </cell>
          <cell r="M40">
            <v>370</v>
          </cell>
          <cell r="N40">
            <v>0</v>
          </cell>
          <cell r="O40">
            <v>370</v>
          </cell>
          <cell r="P40">
            <v>370</v>
          </cell>
          <cell r="Q40">
            <v>0</v>
          </cell>
          <cell r="R40">
            <v>370</v>
          </cell>
          <cell r="S40">
            <v>370</v>
          </cell>
          <cell r="T40">
            <v>0</v>
          </cell>
          <cell r="U40">
            <v>370</v>
          </cell>
          <cell r="V40">
            <v>370</v>
          </cell>
          <cell r="W40">
            <v>0</v>
          </cell>
          <cell r="X40">
            <v>370</v>
          </cell>
          <cell r="Y40">
            <v>370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4">
          <cell r="F44">
            <v>214</v>
          </cell>
          <cell r="G44">
            <v>219</v>
          </cell>
          <cell r="H44">
            <v>0</v>
          </cell>
          <cell r="I44">
            <v>205</v>
          </cell>
          <cell r="J44">
            <v>214.5</v>
          </cell>
          <cell r="K44">
            <v>0</v>
          </cell>
          <cell r="L44">
            <v>247.5</v>
          </cell>
          <cell r="M44">
            <v>229</v>
          </cell>
          <cell r="N44">
            <v>0</v>
          </cell>
          <cell r="O44">
            <v>196.5</v>
          </cell>
          <cell r="P44">
            <v>210.5</v>
          </cell>
          <cell r="Q44">
            <v>0</v>
          </cell>
          <cell r="R44">
            <v>214.5</v>
          </cell>
          <cell r="S44">
            <v>196.5</v>
          </cell>
          <cell r="T44">
            <v>0</v>
          </cell>
          <cell r="U44">
            <v>231</v>
          </cell>
          <cell r="V44">
            <v>236.5</v>
          </cell>
          <cell r="W44">
            <v>0</v>
          </cell>
          <cell r="X44">
            <v>215.5</v>
          </cell>
          <cell r="Y44">
            <v>228.5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F45">
            <v>35.5</v>
          </cell>
          <cell r="G45">
            <v>36.5</v>
          </cell>
          <cell r="H45">
            <v>0</v>
          </cell>
          <cell r="I45">
            <v>35</v>
          </cell>
          <cell r="J45">
            <v>35.5</v>
          </cell>
          <cell r="K45">
            <v>0</v>
          </cell>
          <cell r="L45">
            <v>40</v>
          </cell>
          <cell r="M45">
            <v>38</v>
          </cell>
          <cell r="N45">
            <v>0</v>
          </cell>
          <cell r="O45">
            <v>32.5</v>
          </cell>
          <cell r="P45">
            <v>36</v>
          </cell>
          <cell r="Q45">
            <v>0</v>
          </cell>
          <cell r="R45">
            <v>36.5</v>
          </cell>
          <cell r="S45">
            <v>33</v>
          </cell>
          <cell r="T45">
            <v>0</v>
          </cell>
          <cell r="U45">
            <v>37.5</v>
          </cell>
          <cell r="V45">
            <v>37.5</v>
          </cell>
          <cell r="W45">
            <v>0</v>
          </cell>
          <cell r="X45">
            <v>35</v>
          </cell>
          <cell r="Y45">
            <v>39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7">
          <cell r="F47">
            <v>433</v>
          </cell>
          <cell r="I47">
            <v>419.5</v>
          </cell>
          <cell r="L47">
            <v>476.5</v>
          </cell>
          <cell r="O47">
            <v>407</v>
          </cell>
          <cell r="R47">
            <v>411</v>
          </cell>
          <cell r="U47">
            <v>467.5</v>
          </cell>
          <cell r="X47">
            <v>444</v>
          </cell>
          <cell r="AA47">
            <v>0</v>
          </cell>
          <cell r="AD47">
            <v>0</v>
          </cell>
          <cell r="AG47">
            <v>0</v>
          </cell>
          <cell r="AJ47">
            <v>0</v>
          </cell>
        </row>
        <row r="48">
          <cell r="F48">
            <v>0.58513513513513515</v>
          </cell>
          <cell r="I48">
            <v>0.56689189189189193</v>
          </cell>
          <cell r="L48">
            <v>0.64391891891891895</v>
          </cell>
          <cell r="O48">
            <v>0.55000000000000004</v>
          </cell>
          <cell r="R48">
            <v>0.55540540540540539</v>
          </cell>
          <cell r="U48">
            <v>0.6317567567567568</v>
          </cell>
          <cell r="X48">
            <v>0.6</v>
          </cell>
          <cell r="AA48">
            <v>0</v>
          </cell>
          <cell r="AD48">
            <v>0</v>
          </cell>
          <cell r="AG48">
            <v>0</v>
          </cell>
          <cell r="AJ48">
            <v>0</v>
          </cell>
        </row>
        <row r="51">
          <cell r="F51" t="str">
            <v>Balai 3 vietai nustatyti</v>
          </cell>
          <cell r="G51" t="str">
            <v>Balai 4 vietai nustatyti</v>
          </cell>
          <cell r="H51" t="str">
            <v>Balai 5 vietai nustatyti</v>
          </cell>
          <cell r="I51" t="str">
            <v>Balai 6 vietai nustatyti</v>
          </cell>
          <cell r="J51" t="str">
            <v>Balai 7 vietai nustatyti</v>
          </cell>
          <cell r="K51" t="str">
            <v>Balai 8 vietai nustatyti</v>
          </cell>
          <cell r="L51" t="str">
            <v>Balai 9 vietai nustatyti</v>
          </cell>
          <cell r="M51" t="str">
            <v>Balai 10 vietai nustatyti</v>
          </cell>
          <cell r="N51" t="str">
            <v>Balai 11 vietai nustatyti</v>
          </cell>
          <cell r="O51" t="str">
            <v>Balai 12 vietai nustatyti</v>
          </cell>
          <cell r="P51" t="str">
            <v>Balai 13 vietai nustatyti</v>
          </cell>
          <cell r="Q51" t="str">
            <v>Balai 14 vietai nustatyti</v>
          </cell>
          <cell r="R51" t="str">
            <v>Balai 15 vietai nustatyti</v>
          </cell>
          <cell r="S51" t="str">
            <v>Balai 16 vietai nustatyti</v>
          </cell>
          <cell r="T51" t="str">
            <v>Balai 17 vietai nustatyti</v>
          </cell>
          <cell r="U51" t="str">
            <v>Balai 18 vietai nustatyti</v>
          </cell>
          <cell r="V51" t="str">
            <v>Balai 19 vietai nustatyti</v>
          </cell>
        </row>
        <row r="52">
          <cell r="F52">
            <v>0.58513513513513515</v>
          </cell>
          <cell r="G52">
            <v>0.58513513513513515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0.56689189189189193</v>
          </cell>
          <cell r="G53">
            <v>0.56689189189189193</v>
          </cell>
          <cell r="H53">
            <v>0.56689189189189193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0.55000000000000004</v>
          </cell>
          <cell r="G55">
            <v>0.55000000000000004</v>
          </cell>
          <cell r="H55">
            <v>0.55000000000000004</v>
          </cell>
          <cell r="I55">
            <v>0.55000000000000004</v>
          </cell>
          <cell r="J55">
            <v>0.55000000000000004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0.55540540540540539</v>
          </cell>
          <cell r="G56">
            <v>0.55540540540540539</v>
          </cell>
          <cell r="H56">
            <v>0.55540540540540539</v>
          </cell>
          <cell r="I56">
            <v>0.55540540540540539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0.6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</sheetData>
      <sheetData sheetId="9">
        <row r="1">
          <cell r="F1" t="str">
            <v>MarkizSandra SysojevaEugenio ROVIDA ( C )</v>
          </cell>
          <cell r="G1" t="str">
            <v>MarkizSandra SysojevaLarysa VELYKA ( E )</v>
          </cell>
          <cell r="H1" t="str">
            <v>MarkizSandra Sysojeva0</v>
          </cell>
          <cell r="I1" t="str">
            <v>Sugar Boy-StarDaiva ČelkūnienėEugenio ROVIDA ( C )</v>
          </cell>
          <cell r="J1" t="str">
            <v>Sugar Boy-StarDaiva ČelkūnienėLarysa VELYKA ( E )</v>
          </cell>
          <cell r="K1" t="str">
            <v>Sugar Boy-StarDaiva Čelkūnienė0</v>
          </cell>
          <cell r="L1" t="str">
            <v>Linguist GRaimonda PalionytėEugenio ROVIDA ( C )</v>
          </cell>
          <cell r="M1" t="str">
            <v>Linguist GRaimonda PalionytėLarysa VELYKA ( E )</v>
          </cell>
          <cell r="N1" t="str">
            <v>Linguist GRaimonda Palionytė0</v>
          </cell>
          <cell r="O1" t="str">
            <v>LuvrasRasa AugustienėEugenio ROVIDA ( C )</v>
          </cell>
          <cell r="P1" t="str">
            <v>LuvrasRasa AugustienėLarysa VELYKA ( E )</v>
          </cell>
          <cell r="Q1" t="str">
            <v>LuvrasRasa Augustienė0</v>
          </cell>
          <cell r="R1" t="str">
            <v>Dancing QueenSandra SysojevaEugenio ROVIDA ( C )</v>
          </cell>
          <cell r="S1" t="str">
            <v>Dancing QueenSandra SysojevaLarysa VELYKA ( E )</v>
          </cell>
          <cell r="T1" t="str">
            <v>Dancing QueenSandra Sysojeva0</v>
          </cell>
          <cell r="U1" t="str">
            <v>00Eugenio ROVIDA ( C )</v>
          </cell>
          <cell r="V1" t="str">
            <v>00Larysa VELYKA ( E )</v>
          </cell>
          <cell r="W1" t="str">
            <v>000</v>
          </cell>
          <cell r="X1" t="str">
            <v>Eugenio ROVIDA ( C )</v>
          </cell>
          <cell r="Y1" t="str">
            <v>Larysa VELYKA ( E )</v>
          </cell>
          <cell r="Z1" t="str">
            <v>0</v>
          </cell>
          <cell r="AA1" t="str">
            <v>yyy1Eugenio ROVIDA ( C )</v>
          </cell>
          <cell r="AB1" t="str">
            <v>yyy1Eugenio ROVIDA ( C )</v>
          </cell>
          <cell r="AC1" t="str">
            <v>yyy1Eugenio ROVIDA ( C )</v>
          </cell>
          <cell r="AD1" t="str">
            <v>yyy2Eugenio ROVIDA ( C )</v>
          </cell>
          <cell r="AE1" t="str">
            <v>yyy2Eugenio ROVIDA ( C )</v>
          </cell>
          <cell r="AF1" t="str">
            <v>yyy2Eugenio ROVIDA ( C )</v>
          </cell>
          <cell r="AG1" t="str">
            <v>yyy3Eugenio ROVIDA ( C )</v>
          </cell>
          <cell r="AH1" t="str">
            <v>yyy3Eugenio ROVIDA ( C )</v>
          </cell>
          <cell r="AI1" t="str">
            <v>yyy3Eugenio ROVIDA ( C )</v>
          </cell>
          <cell r="AJ1" t="str">
            <v>yyy4Eugenio ROVIDA ( C )</v>
          </cell>
          <cell r="AK1" t="str">
            <v>yyy4Eugenio ROVIDA ( C )</v>
          </cell>
          <cell r="AL1" t="str">
            <v>yyy4Eugenio ROVIDA ( C )</v>
          </cell>
        </row>
        <row r="5">
          <cell r="F5" t="str">
            <v>Markiz</v>
          </cell>
          <cell r="I5" t="str">
            <v>Sugar Boy-Star</v>
          </cell>
          <cell r="L5" t="str">
            <v>Linguist G</v>
          </cell>
          <cell r="O5" t="str">
            <v>Luvras</v>
          </cell>
          <cell r="R5" t="str">
            <v>Dancing Queen</v>
          </cell>
          <cell r="U5">
            <v>0</v>
          </cell>
          <cell r="AA5" t="str">
            <v>xxx1</v>
          </cell>
          <cell r="AD5" t="str">
            <v>xxx2</v>
          </cell>
          <cell r="AG5" t="str">
            <v>xxx3</v>
          </cell>
          <cell r="AJ5" t="str">
            <v>xxx4</v>
          </cell>
        </row>
        <row r="6">
          <cell r="F6" t="str">
            <v>Sandra Sysojeva</v>
          </cell>
          <cell r="I6" t="str">
            <v>Daiva Čelkūnienė</v>
          </cell>
          <cell r="L6" t="str">
            <v>Raimonda Palionytė</v>
          </cell>
          <cell r="O6" t="str">
            <v>Rasa Augustienė</v>
          </cell>
          <cell r="R6" t="str">
            <v>Sandra Sysojeva</v>
          </cell>
          <cell r="U6">
            <v>0</v>
          </cell>
          <cell r="AA6" t="str">
            <v>yyy1</v>
          </cell>
          <cell r="AD6" t="str">
            <v>yyy2</v>
          </cell>
          <cell r="AG6" t="str">
            <v>yyy3</v>
          </cell>
          <cell r="AJ6" t="str">
            <v>yyy4</v>
          </cell>
        </row>
        <row r="7">
          <cell r="F7" t="str">
            <v>Eugenio ROVIDA ( C )</v>
          </cell>
          <cell r="G7" t="str">
            <v>Larysa VELYKA ( E )</v>
          </cell>
          <cell r="H7">
            <v>0</v>
          </cell>
          <cell r="I7" t="str">
            <v>Eugenio ROVIDA ( C )</v>
          </cell>
          <cell r="J7" t="str">
            <v>Larysa VELYKA ( E )</v>
          </cell>
          <cell r="K7">
            <v>0</v>
          </cell>
          <cell r="L7" t="str">
            <v>Eugenio ROVIDA ( C )</v>
          </cell>
          <cell r="M7" t="str">
            <v>Larysa VELYKA ( E )</v>
          </cell>
          <cell r="N7">
            <v>0</v>
          </cell>
          <cell r="O7" t="str">
            <v>Eugenio ROVIDA ( C )</v>
          </cell>
          <cell r="P7" t="str">
            <v>Larysa VELYKA ( E )</v>
          </cell>
          <cell r="Q7">
            <v>0</v>
          </cell>
          <cell r="R7" t="str">
            <v>Eugenio ROVIDA ( C )</v>
          </cell>
          <cell r="S7" t="str">
            <v>Larysa VELYKA ( E )</v>
          </cell>
          <cell r="T7">
            <v>0</v>
          </cell>
          <cell r="U7" t="str">
            <v>Eugenio ROVIDA ( C )</v>
          </cell>
          <cell r="V7" t="str">
            <v>Larysa VELYKA ( E )</v>
          </cell>
          <cell r="W7">
            <v>0</v>
          </cell>
          <cell r="X7" t="str">
            <v>Eugenio ROVIDA ( C )</v>
          </cell>
          <cell r="Y7" t="str">
            <v>Larysa VELYKA ( E )</v>
          </cell>
          <cell r="Z7">
            <v>0</v>
          </cell>
          <cell r="AA7" t="str">
            <v>Eugenio ROVIDA ( C )</v>
          </cell>
          <cell r="AB7" t="str">
            <v>Larysa VELYKA ( E )</v>
          </cell>
          <cell r="AC7">
            <v>0</v>
          </cell>
          <cell r="AD7" t="str">
            <v>Eugenio ROVIDA ( C )</v>
          </cell>
          <cell r="AE7" t="str">
            <v>Larysa VELYKA ( E )</v>
          </cell>
          <cell r="AF7">
            <v>0</v>
          </cell>
          <cell r="AG7" t="str">
            <v>Eugenio ROVIDA ( C )</v>
          </cell>
          <cell r="AH7" t="str">
            <v>Larysa VELYKA ( E )</v>
          </cell>
          <cell r="AI7">
            <v>0</v>
          </cell>
          <cell r="AJ7" t="str">
            <v>Eugenio ROVIDA ( C )</v>
          </cell>
          <cell r="AK7" t="str">
            <v>Larysa VELYKA ( E )</v>
          </cell>
          <cell r="AL7">
            <v>0</v>
          </cell>
        </row>
        <row r="9">
          <cell r="F9">
            <v>6.5</v>
          </cell>
          <cell r="G9">
            <v>6</v>
          </cell>
          <cell r="I9">
            <v>7</v>
          </cell>
          <cell r="J9">
            <v>6</v>
          </cell>
          <cell r="L9">
            <v>4</v>
          </cell>
          <cell r="M9">
            <v>4</v>
          </cell>
          <cell r="O9">
            <v>7</v>
          </cell>
          <cell r="P9">
            <v>6.5</v>
          </cell>
          <cell r="R9">
            <v>5</v>
          </cell>
          <cell r="S9">
            <v>5</v>
          </cell>
        </row>
        <row r="10">
          <cell r="F10">
            <v>7</v>
          </cell>
          <cell r="G10">
            <v>6.5</v>
          </cell>
          <cell r="I10">
            <v>7</v>
          </cell>
          <cell r="J10">
            <v>6.5</v>
          </cell>
          <cell r="L10">
            <v>6.5</v>
          </cell>
          <cell r="M10">
            <v>6</v>
          </cell>
          <cell r="O10">
            <v>6.5</v>
          </cell>
          <cell r="P10">
            <v>6</v>
          </cell>
          <cell r="R10">
            <v>7</v>
          </cell>
          <cell r="S10">
            <v>6</v>
          </cell>
        </row>
        <row r="11">
          <cell r="F11">
            <v>7</v>
          </cell>
          <cell r="G11">
            <v>7</v>
          </cell>
          <cell r="I11">
            <v>7</v>
          </cell>
          <cell r="J11">
            <v>6.5</v>
          </cell>
          <cell r="L11">
            <v>7</v>
          </cell>
          <cell r="M11">
            <v>6.5</v>
          </cell>
          <cell r="O11">
            <v>6</v>
          </cell>
          <cell r="P11">
            <v>7</v>
          </cell>
          <cell r="R11">
            <v>6.5</v>
          </cell>
          <cell r="S11">
            <v>6</v>
          </cell>
        </row>
        <row r="12">
          <cell r="F12">
            <v>7</v>
          </cell>
          <cell r="G12">
            <v>7.5</v>
          </cell>
          <cell r="I12">
            <v>6.5</v>
          </cell>
          <cell r="J12">
            <v>7</v>
          </cell>
          <cell r="L12">
            <v>6.5</v>
          </cell>
          <cell r="M12">
            <v>6.5</v>
          </cell>
          <cell r="O12">
            <v>6</v>
          </cell>
          <cell r="P12">
            <v>6</v>
          </cell>
          <cell r="R12">
            <v>7</v>
          </cell>
          <cell r="S12">
            <v>7</v>
          </cell>
        </row>
        <row r="13">
          <cell r="F13">
            <v>6.5</v>
          </cell>
          <cell r="G13">
            <v>6</v>
          </cell>
          <cell r="I13">
            <v>7</v>
          </cell>
          <cell r="J13">
            <v>6.5</v>
          </cell>
          <cell r="L13">
            <v>6</v>
          </cell>
          <cell r="M13">
            <v>5</v>
          </cell>
          <cell r="O13">
            <v>6</v>
          </cell>
          <cell r="P13">
            <v>6</v>
          </cell>
          <cell r="R13">
            <v>7</v>
          </cell>
          <cell r="S13">
            <v>7</v>
          </cell>
        </row>
        <row r="14">
          <cell r="F14">
            <v>7</v>
          </cell>
          <cell r="G14">
            <v>6.5</v>
          </cell>
          <cell r="I14">
            <v>7</v>
          </cell>
          <cell r="J14">
            <v>6.5</v>
          </cell>
          <cell r="L14">
            <v>6</v>
          </cell>
          <cell r="M14">
            <v>5</v>
          </cell>
          <cell r="O14">
            <v>6.5</v>
          </cell>
          <cell r="P14">
            <v>6</v>
          </cell>
          <cell r="R14">
            <v>6.5</v>
          </cell>
          <cell r="S14">
            <v>6.5</v>
          </cell>
        </row>
        <row r="15">
          <cell r="F15">
            <v>6</v>
          </cell>
          <cell r="G15">
            <v>6.5</v>
          </cell>
          <cell r="I15">
            <v>6.5</v>
          </cell>
          <cell r="J15">
            <v>7</v>
          </cell>
          <cell r="L15">
            <v>6</v>
          </cell>
          <cell r="M15">
            <v>6</v>
          </cell>
          <cell r="O15">
            <v>6</v>
          </cell>
          <cell r="P15">
            <v>6.5</v>
          </cell>
          <cell r="R15">
            <v>6.5</v>
          </cell>
          <cell r="S15">
            <v>6</v>
          </cell>
        </row>
        <row r="16">
          <cell r="F16">
            <v>6.5</v>
          </cell>
          <cell r="G16">
            <v>7</v>
          </cell>
          <cell r="I16">
            <v>7</v>
          </cell>
          <cell r="J16">
            <v>6.5</v>
          </cell>
          <cell r="L16">
            <v>6</v>
          </cell>
          <cell r="M16">
            <v>6</v>
          </cell>
          <cell r="O16">
            <v>6.5</v>
          </cell>
          <cell r="P16">
            <v>6.5</v>
          </cell>
          <cell r="R16">
            <v>7</v>
          </cell>
          <cell r="S16">
            <v>7</v>
          </cell>
        </row>
        <row r="17">
          <cell r="F17">
            <v>6.5</v>
          </cell>
          <cell r="G17">
            <v>7</v>
          </cell>
          <cell r="I17">
            <v>6.5</v>
          </cell>
          <cell r="J17">
            <v>6</v>
          </cell>
          <cell r="L17">
            <v>5</v>
          </cell>
          <cell r="M17">
            <v>6</v>
          </cell>
          <cell r="O17">
            <v>6</v>
          </cell>
          <cell r="P17">
            <v>6</v>
          </cell>
          <cell r="R17">
            <v>6.5</v>
          </cell>
          <cell r="S17">
            <v>7</v>
          </cell>
        </row>
        <row r="18">
          <cell r="F18">
            <v>6.5</v>
          </cell>
          <cell r="G18">
            <v>6.5</v>
          </cell>
          <cell r="I18">
            <v>7</v>
          </cell>
          <cell r="J18">
            <v>7</v>
          </cell>
          <cell r="L18">
            <v>5.5</v>
          </cell>
          <cell r="M18">
            <v>6</v>
          </cell>
          <cell r="O18">
            <v>6.5</v>
          </cell>
          <cell r="P18">
            <v>6</v>
          </cell>
          <cell r="R18">
            <v>7</v>
          </cell>
          <cell r="S18">
            <v>5.5</v>
          </cell>
        </row>
        <row r="19">
          <cell r="F19">
            <v>6.5</v>
          </cell>
          <cell r="G19">
            <v>6.5</v>
          </cell>
          <cell r="I19">
            <v>5</v>
          </cell>
          <cell r="J19">
            <v>5.5</v>
          </cell>
          <cell r="L19">
            <v>5.5</v>
          </cell>
          <cell r="M19">
            <v>5</v>
          </cell>
          <cell r="O19">
            <v>6</v>
          </cell>
          <cell r="P19">
            <v>6</v>
          </cell>
          <cell r="R19">
            <v>7</v>
          </cell>
          <cell r="S19">
            <v>6.5</v>
          </cell>
        </row>
        <row r="20">
          <cell r="F20">
            <v>6</v>
          </cell>
          <cell r="G20">
            <v>6.5</v>
          </cell>
          <cell r="I20">
            <v>5.5</v>
          </cell>
          <cell r="J20">
            <v>5.5</v>
          </cell>
          <cell r="L20">
            <v>6.5</v>
          </cell>
          <cell r="M20">
            <v>6</v>
          </cell>
          <cell r="O20">
            <v>6</v>
          </cell>
          <cell r="P20">
            <v>5.5</v>
          </cell>
          <cell r="R20">
            <v>5</v>
          </cell>
          <cell r="S20">
            <v>5</v>
          </cell>
        </row>
        <row r="21">
          <cell r="F21">
            <v>5</v>
          </cell>
          <cell r="G21">
            <v>4</v>
          </cell>
          <cell r="I21">
            <v>6.5</v>
          </cell>
          <cell r="J21">
            <v>5</v>
          </cell>
          <cell r="L21">
            <v>7</v>
          </cell>
          <cell r="M21">
            <v>6</v>
          </cell>
          <cell r="O21">
            <v>6</v>
          </cell>
          <cell r="P21">
            <v>6</v>
          </cell>
          <cell r="R21">
            <v>7</v>
          </cell>
          <cell r="S21">
            <v>6.5</v>
          </cell>
        </row>
        <row r="22">
          <cell r="F22">
            <v>5</v>
          </cell>
          <cell r="G22">
            <v>6</v>
          </cell>
          <cell r="I22">
            <v>6.5</v>
          </cell>
          <cell r="J22">
            <v>7</v>
          </cell>
          <cell r="L22">
            <v>6.5</v>
          </cell>
          <cell r="M22">
            <v>6.5</v>
          </cell>
          <cell r="O22">
            <v>6</v>
          </cell>
          <cell r="P22">
            <v>6</v>
          </cell>
          <cell r="R22">
            <v>7</v>
          </cell>
          <cell r="S22">
            <v>7</v>
          </cell>
        </row>
        <row r="23">
          <cell r="F23">
            <v>7</v>
          </cell>
          <cell r="G23">
            <v>7</v>
          </cell>
          <cell r="I23">
            <v>7</v>
          </cell>
          <cell r="J23">
            <v>7</v>
          </cell>
          <cell r="L23">
            <v>6.5</v>
          </cell>
          <cell r="M23">
            <v>6.5</v>
          </cell>
          <cell r="O23">
            <v>7</v>
          </cell>
          <cell r="P23">
            <v>6.5</v>
          </cell>
          <cell r="R23">
            <v>7</v>
          </cell>
          <cell r="S23">
            <v>6.5</v>
          </cell>
        </row>
        <row r="24">
          <cell r="F24">
            <v>6.5</v>
          </cell>
          <cell r="G24">
            <v>7</v>
          </cell>
          <cell r="I24">
            <v>5</v>
          </cell>
          <cell r="J24">
            <v>6</v>
          </cell>
          <cell r="L24">
            <v>6.5</v>
          </cell>
          <cell r="M24">
            <v>6</v>
          </cell>
          <cell r="O24">
            <v>6.5</v>
          </cell>
          <cell r="P24">
            <v>7</v>
          </cell>
          <cell r="R24">
            <v>6.5</v>
          </cell>
          <cell r="S24">
            <v>7</v>
          </cell>
        </row>
        <row r="25">
          <cell r="F25">
            <v>6.5</v>
          </cell>
          <cell r="G25">
            <v>6.5</v>
          </cell>
          <cell r="I25">
            <v>3</v>
          </cell>
          <cell r="J25">
            <v>4</v>
          </cell>
          <cell r="L25">
            <v>6</v>
          </cell>
          <cell r="M25">
            <v>4.5</v>
          </cell>
          <cell r="O25">
            <v>6.5</v>
          </cell>
          <cell r="P25">
            <v>6</v>
          </cell>
          <cell r="R25">
            <v>6.5</v>
          </cell>
          <cell r="S25">
            <v>6.5</v>
          </cell>
        </row>
        <row r="26">
          <cell r="F26">
            <v>6.5</v>
          </cell>
          <cell r="G26">
            <v>6.5</v>
          </cell>
          <cell r="I26">
            <v>6.5</v>
          </cell>
          <cell r="J26">
            <v>6.5</v>
          </cell>
          <cell r="L26">
            <v>5.5</v>
          </cell>
          <cell r="M26">
            <v>6</v>
          </cell>
          <cell r="O26">
            <v>6</v>
          </cell>
          <cell r="P26">
            <v>6.5</v>
          </cell>
          <cell r="R26">
            <v>7</v>
          </cell>
          <cell r="S26">
            <v>6.5</v>
          </cell>
        </row>
        <row r="27">
          <cell r="F27">
            <v>7</v>
          </cell>
          <cell r="G27">
            <v>6.5</v>
          </cell>
          <cell r="I27">
            <v>6</v>
          </cell>
          <cell r="J27">
            <v>7</v>
          </cell>
          <cell r="L27">
            <v>6</v>
          </cell>
          <cell r="M27">
            <v>6</v>
          </cell>
          <cell r="O27">
            <v>6</v>
          </cell>
          <cell r="P27">
            <v>6.5</v>
          </cell>
          <cell r="R27">
            <v>7</v>
          </cell>
          <cell r="S27">
            <v>6</v>
          </cell>
        </row>
        <row r="28">
          <cell r="F28">
            <v>7</v>
          </cell>
          <cell r="G28">
            <v>5</v>
          </cell>
          <cell r="I28">
            <v>4</v>
          </cell>
          <cell r="J28">
            <v>6.5</v>
          </cell>
          <cell r="L28">
            <v>6</v>
          </cell>
          <cell r="M28">
            <v>5.5</v>
          </cell>
          <cell r="O28">
            <v>6</v>
          </cell>
          <cell r="P28">
            <v>6.5</v>
          </cell>
          <cell r="R28">
            <v>7</v>
          </cell>
          <cell r="S28">
            <v>7</v>
          </cell>
        </row>
        <row r="29">
          <cell r="F29">
            <v>7</v>
          </cell>
          <cell r="G29">
            <v>7</v>
          </cell>
          <cell r="I29">
            <v>6.5</v>
          </cell>
          <cell r="J29">
            <v>6.5</v>
          </cell>
          <cell r="L29">
            <v>6</v>
          </cell>
          <cell r="M29">
            <v>6</v>
          </cell>
          <cell r="O29">
            <v>6.5</v>
          </cell>
          <cell r="P29">
            <v>6.5</v>
          </cell>
          <cell r="R29">
            <v>7</v>
          </cell>
          <cell r="S29">
            <v>6.5</v>
          </cell>
        </row>
        <row r="30">
          <cell r="F30">
            <v>7</v>
          </cell>
          <cell r="G30">
            <v>6.5</v>
          </cell>
          <cell r="I30">
            <v>4</v>
          </cell>
          <cell r="J30">
            <v>4</v>
          </cell>
          <cell r="L30">
            <v>5</v>
          </cell>
          <cell r="M30">
            <v>4.5</v>
          </cell>
          <cell r="O30">
            <v>4</v>
          </cell>
          <cell r="P30">
            <v>5</v>
          </cell>
          <cell r="R30">
            <v>5</v>
          </cell>
          <cell r="S30">
            <v>4.5</v>
          </cell>
        </row>
        <row r="31">
          <cell r="F31">
            <v>7</v>
          </cell>
          <cell r="G31">
            <v>7</v>
          </cell>
          <cell r="I31">
            <v>6.5</v>
          </cell>
          <cell r="J31">
            <v>5.5</v>
          </cell>
          <cell r="L31">
            <v>4</v>
          </cell>
          <cell r="M31">
            <v>4</v>
          </cell>
          <cell r="O31">
            <v>7</v>
          </cell>
          <cell r="P31">
            <v>6.5</v>
          </cell>
          <cell r="R31">
            <v>4</v>
          </cell>
          <cell r="S31">
            <v>3</v>
          </cell>
        </row>
        <row r="32">
          <cell r="F32">
            <v>7</v>
          </cell>
          <cell r="G32">
            <v>7</v>
          </cell>
          <cell r="I32">
            <v>6.5</v>
          </cell>
          <cell r="J32">
            <v>6.5</v>
          </cell>
          <cell r="L32">
            <v>6</v>
          </cell>
          <cell r="M32">
            <v>6</v>
          </cell>
          <cell r="O32">
            <v>6.5</v>
          </cell>
          <cell r="P32">
            <v>6</v>
          </cell>
          <cell r="R32">
            <v>6.5</v>
          </cell>
          <cell r="S32">
            <v>6</v>
          </cell>
        </row>
        <row r="33">
          <cell r="F33">
            <v>7</v>
          </cell>
          <cell r="G33">
            <v>7</v>
          </cell>
          <cell r="I33">
            <v>6</v>
          </cell>
          <cell r="J33">
            <v>7</v>
          </cell>
          <cell r="L33">
            <v>5</v>
          </cell>
          <cell r="M33">
            <v>6</v>
          </cell>
          <cell r="O33">
            <v>6.5</v>
          </cell>
          <cell r="P33">
            <v>6</v>
          </cell>
          <cell r="R33">
            <v>6.5</v>
          </cell>
          <cell r="S33">
            <v>6</v>
          </cell>
        </row>
        <row r="34">
          <cell r="F34">
            <v>6.5</v>
          </cell>
          <cell r="G34">
            <v>6.5</v>
          </cell>
          <cell r="I34">
            <v>5</v>
          </cell>
          <cell r="J34">
            <v>7</v>
          </cell>
          <cell r="L34">
            <v>7</v>
          </cell>
          <cell r="M34">
            <v>6</v>
          </cell>
          <cell r="O34">
            <v>7</v>
          </cell>
          <cell r="P34">
            <v>7</v>
          </cell>
          <cell r="R34">
            <v>5.5</v>
          </cell>
          <cell r="S34">
            <v>5.5</v>
          </cell>
        </row>
        <row r="35">
          <cell r="F35">
            <v>6.5</v>
          </cell>
          <cell r="G35">
            <v>6.5</v>
          </cell>
          <cell r="I35">
            <v>6.5</v>
          </cell>
          <cell r="J35">
            <v>7</v>
          </cell>
          <cell r="L35">
            <v>7</v>
          </cell>
          <cell r="M35">
            <v>6.5</v>
          </cell>
          <cell r="O35">
            <v>6.5</v>
          </cell>
          <cell r="P35">
            <v>6</v>
          </cell>
          <cell r="R35">
            <v>6.5</v>
          </cell>
          <cell r="S35">
            <v>7</v>
          </cell>
        </row>
        <row r="36">
          <cell r="F36">
            <v>6.5</v>
          </cell>
          <cell r="G36">
            <v>7</v>
          </cell>
          <cell r="I36">
            <v>6</v>
          </cell>
          <cell r="J36">
            <v>6</v>
          </cell>
          <cell r="L36">
            <v>6</v>
          </cell>
          <cell r="M36">
            <v>6</v>
          </cell>
          <cell r="O36">
            <v>6</v>
          </cell>
          <cell r="P36">
            <v>6</v>
          </cell>
          <cell r="R36">
            <v>6.5</v>
          </cell>
          <cell r="S36">
            <v>6</v>
          </cell>
        </row>
        <row r="37">
          <cell r="F37">
            <v>7</v>
          </cell>
          <cell r="G37">
            <v>6.5</v>
          </cell>
          <cell r="I37">
            <v>6</v>
          </cell>
          <cell r="J37">
            <v>6</v>
          </cell>
          <cell r="L37">
            <v>5.5</v>
          </cell>
          <cell r="M37">
            <v>5.5</v>
          </cell>
          <cell r="O37">
            <v>6.5</v>
          </cell>
          <cell r="P37">
            <v>6.5</v>
          </cell>
          <cell r="R37">
            <v>6.5</v>
          </cell>
          <cell r="S37">
            <v>6</v>
          </cell>
        </row>
        <row r="38">
          <cell r="F38">
            <v>7</v>
          </cell>
          <cell r="G38">
            <v>7</v>
          </cell>
          <cell r="I38">
            <v>6.5</v>
          </cell>
          <cell r="J38">
            <v>7</v>
          </cell>
          <cell r="L38">
            <v>6</v>
          </cell>
          <cell r="M38">
            <v>6.5</v>
          </cell>
          <cell r="O38">
            <v>6.5</v>
          </cell>
          <cell r="P38">
            <v>6.5</v>
          </cell>
          <cell r="R38">
            <v>7</v>
          </cell>
          <cell r="S38">
            <v>6.5</v>
          </cell>
        </row>
        <row r="39">
          <cell r="F39">
            <v>248.5</v>
          </cell>
          <cell r="G39">
            <v>243.5</v>
          </cell>
          <cell r="H39">
            <v>0</v>
          </cell>
          <cell r="I39">
            <v>233</v>
          </cell>
          <cell r="J39">
            <v>239.5</v>
          </cell>
          <cell r="K39">
            <v>0</v>
          </cell>
          <cell r="L39">
            <v>226</v>
          </cell>
          <cell r="M39">
            <v>219</v>
          </cell>
          <cell r="N39">
            <v>0</v>
          </cell>
          <cell r="O39">
            <v>237.5</v>
          </cell>
          <cell r="P39">
            <v>237</v>
          </cell>
          <cell r="Q39">
            <v>0</v>
          </cell>
          <cell r="R39">
            <v>249.5</v>
          </cell>
          <cell r="S39">
            <v>236.5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F40">
            <v>380</v>
          </cell>
          <cell r="G40">
            <v>380</v>
          </cell>
          <cell r="H40">
            <v>0</v>
          </cell>
          <cell r="I40">
            <v>380</v>
          </cell>
          <cell r="J40">
            <v>380</v>
          </cell>
          <cell r="K40">
            <v>0</v>
          </cell>
          <cell r="L40">
            <v>380</v>
          </cell>
          <cell r="M40">
            <v>380</v>
          </cell>
          <cell r="N40">
            <v>0</v>
          </cell>
          <cell r="O40">
            <v>380</v>
          </cell>
          <cell r="P40">
            <v>380</v>
          </cell>
          <cell r="Q40">
            <v>0</v>
          </cell>
          <cell r="R40">
            <v>380</v>
          </cell>
          <cell r="S40">
            <v>380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4">
          <cell r="F44">
            <v>248.5</v>
          </cell>
          <cell r="G44">
            <v>243.5</v>
          </cell>
          <cell r="H44">
            <v>0</v>
          </cell>
          <cell r="I44">
            <v>233</v>
          </cell>
          <cell r="J44">
            <v>239.5</v>
          </cell>
          <cell r="K44">
            <v>0</v>
          </cell>
          <cell r="L44">
            <v>226</v>
          </cell>
          <cell r="M44">
            <v>219</v>
          </cell>
          <cell r="N44">
            <v>0</v>
          </cell>
          <cell r="O44">
            <v>237.5</v>
          </cell>
          <cell r="P44">
            <v>237</v>
          </cell>
          <cell r="Q44">
            <v>0</v>
          </cell>
          <cell r="R44">
            <v>249.5</v>
          </cell>
          <cell r="S44">
            <v>236.5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F45">
            <v>41</v>
          </cell>
          <cell r="G45">
            <v>40.5</v>
          </cell>
          <cell r="H45">
            <v>0</v>
          </cell>
          <cell r="I45">
            <v>37.5</v>
          </cell>
          <cell r="J45">
            <v>39</v>
          </cell>
          <cell r="K45">
            <v>0</v>
          </cell>
          <cell r="L45">
            <v>36</v>
          </cell>
          <cell r="M45">
            <v>36.5</v>
          </cell>
          <cell r="N45">
            <v>0</v>
          </cell>
          <cell r="O45">
            <v>38.5</v>
          </cell>
          <cell r="P45">
            <v>38</v>
          </cell>
          <cell r="Q45">
            <v>0</v>
          </cell>
          <cell r="R45">
            <v>40</v>
          </cell>
          <cell r="S45">
            <v>38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7">
          <cell r="F47">
            <v>492</v>
          </cell>
          <cell r="I47">
            <v>472.5</v>
          </cell>
          <cell r="L47">
            <v>445</v>
          </cell>
          <cell r="O47">
            <v>474.5</v>
          </cell>
          <cell r="R47">
            <v>486</v>
          </cell>
          <cell r="U47">
            <v>0</v>
          </cell>
          <cell r="X47">
            <v>0</v>
          </cell>
          <cell r="AA47">
            <v>0</v>
          </cell>
          <cell r="AD47">
            <v>0</v>
          </cell>
          <cell r="AG47">
            <v>0</v>
          </cell>
          <cell r="AJ47">
            <v>0</v>
          </cell>
        </row>
        <row r="48">
          <cell r="F48">
            <v>0.64736842105263159</v>
          </cell>
          <cell r="I48">
            <v>0.62171052631578949</v>
          </cell>
          <cell r="L48">
            <v>0.58552631578947367</v>
          </cell>
          <cell r="O48">
            <v>0.62434210526315792</v>
          </cell>
          <cell r="R48">
            <v>0.63947368421052631</v>
          </cell>
          <cell r="U48">
            <v>0</v>
          </cell>
          <cell r="X48">
            <v>0</v>
          </cell>
          <cell r="AA48">
            <v>0</v>
          </cell>
          <cell r="AD48">
            <v>0</v>
          </cell>
          <cell r="AG48">
            <v>0</v>
          </cell>
          <cell r="AJ48">
            <v>0</v>
          </cell>
        </row>
        <row r="51">
          <cell r="F51" t="str">
            <v>Balai 3 vietai nustatyti</v>
          </cell>
          <cell r="G51" t="str">
            <v>Balai 4 vietai nustatyti</v>
          </cell>
          <cell r="H51" t="str">
            <v>Balai 5 vietai nustatyti</v>
          </cell>
          <cell r="I51" t="str">
            <v>Balai 6 vietai nustatyti</v>
          </cell>
          <cell r="J51" t="str">
            <v>Balai 7 vietai nustatyti</v>
          </cell>
          <cell r="K51" t="str">
            <v>Balai 8 vietai nustatyti</v>
          </cell>
          <cell r="L51" t="str">
            <v>Balai 9 vietai nustatyti</v>
          </cell>
          <cell r="M51" t="str">
            <v>Balai 10 vietai nustatyti</v>
          </cell>
          <cell r="N51" t="str">
            <v>Balai 11 vietai nustatyti</v>
          </cell>
          <cell r="O51" t="str">
            <v>Balai 12 vietai nustatyti</v>
          </cell>
          <cell r="P51" t="str">
            <v>Balai 13 vietai nustatyti</v>
          </cell>
          <cell r="Q51" t="str">
            <v>Balai 14 vietai nustatyti</v>
          </cell>
          <cell r="R51" t="str">
            <v>Balai 15 vietai nustatyti</v>
          </cell>
          <cell r="S51" t="str">
            <v>Balai 16 vietai nustatyti</v>
          </cell>
          <cell r="T51" t="str">
            <v>Balai 17 vietai nustatyti</v>
          </cell>
          <cell r="U51" t="str">
            <v>Balai 18 vietai nustatyti</v>
          </cell>
          <cell r="V51" t="str">
            <v>Balai 19 vietai nustatyti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0.62171052631578949</v>
          </cell>
          <cell r="G53">
            <v>0.62171052631578949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0.58552631578947367</v>
          </cell>
          <cell r="G54">
            <v>0.58552631578947367</v>
          </cell>
          <cell r="H54">
            <v>0.58552631578947367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0.62434210526315792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99">
          <cell r="F99">
            <v>27</v>
          </cell>
          <cell r="G99">
            <v>27</v>
          </cell>
          <cell r="H99">
            <v>0</v>
          </cell>
          <cell r="I99">
            <v>25</v>
          </cell>
          <cell r="J99">
            <v>26</v>
          </cell>
          <cell r="K99">
            <v>0</v>
          </cell>
          <cell r="L99">
            <v>24.5</v>
          </cell>
          <cell r="M99">
            <v>24.5</v>
          </cell>
          <cell r="N99">
            <v>0</v>
          </cell>
          <cell r="O99">
            <v>25.5</v>
          </cell>
          <cell r="P99">
            <v>25</v>
          </cell>
          <cell r="Q99">
            <v>0</v>
          </cell>
          <cell r="R99">
            <v>26.5</v>
          </cell>
          <cell r="S99">
            <v>25.5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F100">
            <v>7</v>
          </cell>
          <cell r="G100">
            <v>7</v>
          </cell>
          <cell r="H100">
            <v>0</v>
          </cell>
          <cell r="I100">
            <v>6.5</v>
          </cell>
          <cell r="J100">
            <v>7</v>
          </cell>
          <cell r="K100">
            <v>0</v>
          </cell>
          <cell r="L100">
            <v>6</v>
          </cell>
          <cell r="M100">
            <v>6.5</v>
          </cell>
          <cell r="N100">
            <v>0</v>
          </cell>
          <cell r="O100">
            <v>6.5</v>
          </cell>
          <cell r="P100">
            <v>6.5</v>
          </cell>
          <cell r="Q100">
            <v>0</v>
          </cell>
          <cell r="R100">
            <v>7</v>
          </cell>
          <cell r="S100">
            <v>6.5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</sheetData>
      <sheetData sheetId="10">
        <row r="56">
          <cell r="C56">
            <v>0</v>
          </cell>
          <cell r="D56">
            <v>0</v>
          </cell>
          <cell r="O56" t="e">
            <v>#N/A</v>
          </cell>
          <cell r="P56" t="e">
            <v>#N/A</v>
          </cell>
        </row>
        <row r="57">
          <cell r="C57">
            <v>0</v>
          </cell>
          <cell r="D57">
            <v>0</v>
          </cell>
          <cell r="O57" t="e">
            <v>#N/A</v>
          </cell>
          <cell r="P57" t="e">
            <v>#N/A</v>
          </cell>
        </row>
        <row r="58">
          <cell r="C58">
            <v>0</v>
          </cell>
          <cell r="D58">
            <v>0</v>
          </cell>
          <cell r="O58" t="e">
            <v>#N/A</v>
          </cell>
          <cell r="P58" t="e">
            <v>#N/A</v>
          </cell>
        </row>
        <row r="59">
          <cell r="C59">
            <v>0</v>
          </cell>
          <cell r="D59">
            <v>0</v>
          </cell>
          <cell r="O59" t="e">
            <v>#N/A</v>
          </cell>
          <cell r="P59" t="e">
            <v>#N/A</v>
          </cell>
        </row>
        <row r="60">
          <cell r="C60">
            <v>0</v>
          </cell>
          <cell r="D60">
            <v>0</v>
          </cell>
          <cell r="O60" t="e">
            <v>#N/A</v>
          </cell>
          <cell r="P60" t="e">
            <v>#N/A</v>
          </cell>
        </row>
        <row r="61">
          <cell r="C61">
            <v>0</v>
          </cell>
          <cell r="D61">
            <v>0</v>
          </cell>
          <cell r="O61" t="e">
            <v>#N/A</v>
          </cell>
          <cell r="P61" t="e">
            <v>#N/A</v>
          </cell>
        </row>
        <row r="62">
          <cell r="C62">
            <v>0</v>
          </cell>
          <cell r="D62">
            <v>0</v>
          </cell>
          <cell r="O62" t="e">
            <v>#N/A</v>
          </cell>
          <cell r="P62" t="e">
            <v>#N/A</v>
          </cell>
        </row>
        <row r="63">
          <cell r="C63">
            <v>0</v>
          </cell>
          <cell r="D63">
            <v>0</v>
          </cell>
          <cell r="O63" t="e">
            <v>#N/A</v>
          </cell>
          <cell r="P63" t="e">
            <v>#N/A</v>
          </cell>
        </row>
        <row r="64">
          <cell r="C64">
            <v>0</v>
          </cell>
          <cell r="D64">
            <v>0</v>
          </cell>
          <cell r="O64" t="e">
            <v>#N/A</v>
          </cell>
          <cell r="P64" t="e">
            <v>#N/A</v>
          </cell>
        </row>
        <row r="65">
          <cell r="C65">
            <v>0</v>
          </cell>
          <cell r="D65">
            <v>0</v>
          </cell>
          <cell r="O65" t="e">
            <v>#N/A</v>
          </cell>
          <cell r="P65" t="e">
            <v>#N/A</v>
          </cell>
        </row>
        <row r="66">
          <cell r="C66">
            <v>0</v>
          </cell>
          <cell r="D66">
            <v>0</v>
          </cell>
          <cell r="O66" t="e">
            <v>#N/A</v>
          </cell>
          <cell r="P66" t="e">
            <v>#N/A</v>
          </cell>
        </row>
        <row r="67">
          <cell r="C67">
            <v>0</v>
          </cell>
          <cell r="D67">
            <v>0</v>
          </cell>
          <cell r="O67" t="e">
            <v>#N/A</v>
          </cell>
          <cell r="P67" t="e">
            <v>#N/A</v>
          </cell>
        </row>
        <row r="68">
          <cell r="C68">
            <v>0</v>
          </cell>
          <cell r="D68">
            <v>0</v>
          </cell>
          <cell r="O68" t="e">
            <v>#N/A</v>
          </cell>
          <cell r="P68" t="e">
            <v>#N/A</v>
          </cell>
        </row>
        <row r="69">
          <cell r="C69">
            <v>0</v>
          </cell>
          <cell r="D69">
            <v>0</v>
          </cell>
          <cell r="O69" t="e">
            <v>#N/A</v>
          </cell>
          <cell r="P69" t="e">
            <v>#N/A</v>
          </cell>
        </row>
        <row r="80">
          <cell r="C80" t="e">
            <v>#REF!</v>
          </cell>
          <cell r="D80" t="e">
            <v>#REF!</v>
          </cell>
          <cell r="O80" t="e">
            <v>#REF!</v>
          </cell>
          <cell r="P80" t="e">
            <v>#REF!</v>
          </cell>
        </row>
        <row r="81">
          <cell r="C81" t="e">
            <v>#REF!</v>
          </cell>
          <cell r="D81" t="e">
            <v>#REF!</v>
          </cell>
          <cell r="O81" t="e">
            <v>#REF!</v>
          </cell>
          <cell r="P81" t="e">
            <v>#REF!</v>
          </cell>
        </row>
        <row r="82">
          <cell r="C82" t="e">
            <v>#REF!</v>
          </cell>
          <cell r="D82" t="e">
            <v>#REF!</v>
          </cell>
          <cell r="O82" t="e">
            <v>#REF!</v>
          </cell>
          <cell r="P82" t="e">
            <v>#REF!</v>
          </cell>
        </row>
        <row r="83">
          <cell r="C83" t="e">
            <v>#REF!</v>
          </cell>
          <cell r="D83" t="e">
            <v>#REF!</v>
          </cell>
          <cell r="O83" t="e">
            <v>#REF!</v>
          </cell>
          <cell r="P83" t="e">
            <v>#REF!</v>
          </cell>
        </row>
        <row r="84">
          <cell r="C84" t="e">
            <v>#REF!</v>
          </cell>
          <cell r="D84" t="e">
            <v>#REF!</v>
          </cell>
          <cell r="O84" t="e">
            <v>#REF!</v>
          </cell>
          <cell r="P84" t="e">
            <v>#REF!</v>
          </cell>
        </row>
        <row r="85">
          <cell r="C85" t="e">
            <v>#REF!</v>
          </cell>
          <cell r="D85" t="e">
            <v>#REF!</v>
          </cell>
          <cell r="O85" t="e">
            <v>#REF!</v>
          </cell>
          <cell r="P85" t="e">
            <v>#REF!</v>
          </cell>
        </row>
        <row r="86">
          <cell r="C86" t="e">
            <v>#REF!</v>
          </cell>
          <cell r="D86" t="e">
            <v>#REF!</v>
          </cell>
          <cell r="O86" t="e">
            <v>#REF!</v>
          </cell>
          <cell r="P86" t="e">
            <v>#REF!</v>
          </cell>
        </row>
        <row r="87">
          <cell r="C87" t="e">
            <v>#REF!</v>
          </cell>
          <cell r="D87" t="e">
            <v>#REF!</v>
          </cell>
          <cell r="O87" t="e">
            <v>#REF!</v>
          </cell>
          <cell r="P87" t="e">
            <v>#REF!</v>
          </cell>
        </row>
        <row r="88">
          <cell r="C88" t="e">
            <v>#REF!</v>
          </cell>
          <cell r="D88" t="e">
            <v>#REF!</v>
          </cell>
          <cell r="O88" t="e">
            <v>#REF!</v>
          </cell>
          <cell r="P88" t="e">
            <v>#REF!</v>
          </cell>
        </row>
        <row r="89">
          <cell r="C89" t="e">
            <v>#REF!</v>
          </cell>
          <cell r="D89" t="e">
            <v>#REF!</v>
          </cell>
          <cell r="O89" t="e">
            <v>#REF!</v>
          </cell>
          <cell r="P89" t="e">
            <v>#REF!</v>
          </cell>
        </row>
        <row r="90">
          <cell r="C90" t="e">
            <v>#REF!</v>
          </cell>
          <cell r="D90" t="e">
            <v>#REF!</v>
          </cell>
          <cell r="O90" t="e">
            <v>#REF!</v>
          </cell>
          <cell r="P90" t="e">
            <v>#REF!</v>
          </cell>
        </row>
        <row r="101">
          <cell r="C101">
            <v>0</v>
          </cell>
          <cell r="D101">
            <v>0</v>
          </cell>
          <cell r="O101">
            <v>0</v>
          </cell>
          <cell r="P101">
            <v>0</v>
          </cell>
        </row>
        <row r="102">
          <cell r="C102">
            <v>0</v>
          </cell>
          <cell r="D102">
            <v>0</v>
          </cell>
          <cell r="O102">
            <v>0</v>
          </cell>
          <cell r="P102">
            <v>0</v>
          </cell>
        </row>
        <row r="103">
          <cell r="C103">
            <v>0</v>
          </cell>
          <cell r="D103">
            <v>0</v>
          </cell>
          <cell r="O103">
            <v>0</v>
          </cell>
          <cell r="P103">
            <v>0</v>
          </cell>
        </row>
        <row r="104">
          <cell r="C104">
            <v>0</v>
          </cell>
          <cell r="D104">
            <v>0</v>
          </cell>
          <cell r="O104">
            <v>0</v>
          </cell>
          <cell r="P104">
            <v>0</v>
          </cell>
        </row>
        <row r="105">
          <cell r="C105">
            <v>0</v>
          </cell>
          <cell r="D105">
            <v>0</v>
          </cell>
          <cell r="O105">
            <v>0</v>
          </cell>
          <cell r="P105">
            <v>0</v>
          </cell>
        </row>
        <row r="106">
          <cell r="C106">
            <v>0</v>
          </cell>
          <cell r="D106">
            <v>0</v>
          </cell>
          <cell r="O106">
            <v>0</v>
          </cell>
          <cell r="P106">
            <v>0</v>
          </cell>
        </row>
        <row r="107">
          <cell r="C107">
            <v>0</v>
          </cell>
          <cell r="D107">
            <v>0</v>
          </cell>
          <cell r="O107">
            <v>0</v>
          </cell>
          <cell r="P107">
            <v>0</v>
          </cell>
        </row>
        <row r="108">
          <cell r="C108">
            <v>0</v>
          </cell>
          <cell r="D108">
            <v>0</v>
          </cell>
          <cell r="O108">
            <v>0</v>
          </cell>
          <cell r="P108">
            <v>0</v>
          </cell>
        </row>
        <row r="109">
          <cell r="C109">
            <v>0</v>
          </cell>
          <cell r="D109">
            <v>0</v>
          </cell>
          <cell r="O109">
            <v>0</v>
          </cell>
          <cell r="P109">
            <v>0</v>
          </cell>
        </row>
        <row r="110">
          <cell r="C110">
            <v>0</v>
          </cell>
          <cell r="D110">
            <v>0</v>
          </cell>
          <cell r="O110">
            <v>0</v>
          </cell>
          <cell r="P110">
            <v>0</v>
          </cell>
        </row>
        <row r="111">
          <cell r="C111">
            <v>0</v>
          </cell>
          <cell r="D111">
            <v>0</v>
          </cell>
          <cell r="O111">
            <v>0</v>
          </cell>
          <cell r="P111">
            <v>0</v>
          </cell>
        </row>
        <row r="125">
          <cell r="C125">
            <v>0</v>
          </cell>
          <cell r="D125">
            <v>0</v>
          </cell>
        </row>
        <row r="139">
          <cell r="B139">
            <v>1</v>
          </cell>
        </row>
        <row r="140">
          <cell r="B140">
            <v>2</v>
          </cell>
        </row>
        <row r="141">
          <cell r="B141">
            <v>3</v>
          </cell>
        </row>
        <row r="142">
          <cell r="B142">
            <v>4</v>
          </cell>
        </row>
        <row r="143">
          <cell r="B143">
            <v>5</v>
          </cell>
        </row>
        <row r="144">
          <cell r="B144">
            <v>6</v>
          </cell>
          <cell r="C144">
            <v>0</v>
          </cell>
        </row>
      </sheetData>
      <sheetData sheetId="11">
        <row r="6">
          <cell r="C6" t="str">
            <v>Eugenio ROVIDA ( C )</v>
          </cell>
        </row>
        <row r="7">
          <cell r="C7" t="str">
            <v>Larysa VELYKA ( E )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4"/>
  <sheetViews>
    <sheetView tabSelected="1" topLeftCell="A109" workbookViewId="0">
      <selection activeCell="Q88" sqref="Q88"/>
    </sheetView>
  </sheetViews>
  <sheetFormatPr defaultRowHeight="12.75" x14ac:dyDescent="0.2"/>
  <cols>
    <col min="1" max="2" width="5.28515625" style="4" customWidth="1"/>
    <col min="3" max="3" width="1.28515625" style="4" customWidth="1"/>
    <col min="4" max="4" width="4.28515625" style="4" customWidth="1"/>
    <col min="5" max="5" width="1.28515625" style="1" customWidth="1"/>
    <col min="6" max="6" width="30.7109375" style="4" customWidth="1"/>
    <col min="7" max="8" width="5.28515625" style="4" customWidth="1"/>
    <col min="9" max="9" width="24.7109375" style="4" customWidth="1"/>
    <col min="10" max="10" width="1.28515625" style="4" customWidth="1"/>
    <col min="11" max="11" width="9.140625" style="4" bestFit="1" customWidth="1"/>
    <col min="12" max="12" width="1.28515625" style="4" customWidth="1"/>
    <col min="13" max="13" width="9.140625" style="4" bestFit="1" customWidth="1"/>
    <col min="14" max="14" width="1.28515625" style="4" customWidth="1"/>
    <col min="15" max="15" width="10.7109375" style="4" bestFit="1" customWidth="1"/>
    <col min="16" max="16" width="1.28515625" style="4" customWidth="1"/>
    <col min="17" max="17" width="9.140625" style="15" bestFit="1" customWidth="1"/>
    <col min="18" max="18" width="1.28515625" style="4" customWidth="1"/>
    <col min="19" max="19" width="7.42578125" style="4" customWidth="1"/>
    <col min="20" max="20" width="1.28515625" style="4" customWidth="1"/>
    <col min="21" max="21" width="7.42578125" style="4" customWidth="1"/>
    <col min="22" max="22" width="1.28515625" style="4" customWidth="1"/>
    <col min="23" max="23" width="8.42578125" style="4" customWidth="1"/>
    <col min="24" max="24" width="1.28515625" style="4" customWidth="1"/>
    <col min="25" max="25" width="7" style="4" customWidth="1"/>
    <col min="26" max="26" width="1.28515625" style="4" customWidth="1"/>
    <col min="27" max="27" width="3.85546875" style="4" customWidth="1"/>
    <col min="28" max="28" width="1.28515625" style="4" customWidth="1"/>
    <col min="29" max="29" width="3.85546875" style="4" customWidth="1"/>
    <col min="30" max="256" width="9.140625" style="4"/>
    <col min="257" max="258" width="5.28515625" style="4" customWidth="1"/>
    <col min="259" max="259" width="1.28515625" style="4" customWidth="1"/>
    <col min="260" max="260" width="4.28515625" style="4" customWidth="1"/>
    <col min="261" max="261" width="1.28515625" style="4" customWidth="1"/>
    <col min="262" max="262" width="30.7109375" style="4" customWidth="1"/>
    <col min="263" max="264" width="5.28515625" style="4" customWidth="1"/>
    <col min="265" max="265" width="24.7109375" style="4" customWidth="1"/>
    <col min="266" max="266" width="1.28515625" style="4" customWidth="1"/>
    <col min="267" max="267" width="7.7109375" style="4" bestFit="1" customWidth="1"/>
    <col min="268" max="268" width="1.28515625" style="4" customWidth="1"/>
    <col min="269" max="269" width="7.7109375" style="4" bestFit="1" customWidth="1"/>
    <col min="270" max="270" width="1.28515625" style="4" customWidth="1"/>
    <col min="271" max="271" width="9.140625" style="4" bestFit="1" customWidth="1"/>
    <col min="272" max="272" width="1.28515625" style="4" customWidth="1"/>
    <col min="273" max="273" width="7.7109375" style="4" bestFit="1" customWidth="1"/>
    <col min="274" max="274" width="1.28515625" style="4" customWidth="1"/>
    <col min="275" max="275" width="7.42578125" style="4" customWidth="1"/>
    <col min="276" max="276" width="1.28515625" style="4" customWidth="1"/>
    <col min="277" max="277" width="7.42578125" style="4" customWidth="1"/>
    <col min="278" max="278" width="1.28515625" style="4" customWidth="1"/>
    <col min="279" max="279" width="7" style="4" customWidth="1"/>
    <col min="280" max="280" width="1.28515625" style="4" customWidth="1"/>
    <col min="281" max="281" width="7" style="4" customWidth="1"/>
    <col min="282" max="282" width="1.28515625" style="4" customWidth="1"/>
    <col min="283" max="283" width="3.85546875" style="4" customWidth="1"/>
    <col min="284" max="284" width="1.28515625" style="4" customWidth="1"/>
    <col min="285" max="285" width="3.85546875" style="4" customWidth="1"/>
    <col min="286" max="512" width="9.140625" style="4"/>
    <col min="513" max="514" width="5.28515625" style="4" customWidth="1"/>
    <col min="515" max="515" width="1.28515625" style="4" customWidth="1"/>
    <col min="516" max="516" width="4.28515625" style="4" customWidth="1"/>
    <col min="517" max="517" width="1.28515625" style="4" customWidth="1"/>
    <col min="518" max="518" width="30.7109375" style="4" customWidth="1"/>
    <col min="519" max="520" width="5.28515625" style="4" customWidth="1"/>
    <col min="521" max="521" width="24.7109375" style="4" customWidth="1"/>
    <col min="522" max="522" width="1.28515625" style="4" customWidth="1"/>
    <col min="523" max="523" width="7.7109375" style="4" bestFit="1" customWidth="1"/>
    <col min="524" max="524" width="1.28515625" style="4" customWidth="1"/>
    <col min="525" max="525" width="7.7109375" style="4" bestFit="1" customWidth="1"/>
    <col min="526" max="526" width="1.28515625" style="4" customWidth="1"/>
    <col min="527" max="527" width="9.140625" style="4" bestFit="1" customWidth="1"/>
    <col min="528" max="528" width="1.28515625" style="4" customWidth="1"/>
    <col min="529" max="529" width="7.7109375" style="4" bestFit="1" customWidth="1"/>
    <col min="530" max="530" width="1.28515625" style="4" customWidth="1"/>
    <col min="531" max="531" width="7.42578125" style="4" customWidth="1"/>
    <col min="532" max="532" width="1.28515625" style="4" customWidth="1"/>
    <col min="533" max="533" width="7.42578125" style="4" customWidth="1"/>
    <col min="534" max="534" width="1.28515625" style="4" customWidth="1"/>
    <col min="535" max="535" width="7" style="4" customWidth="1"/>
    <col min="536" max="536" width="1.28515625" style="4" customWidth="1"/>
    <col min="537" max="537" width="7" style="4" customWidth="1"/>
    <col min="538" max="538" width="1.28515625" style="4" customWidth="1"/>
    <col min="539" max="539" width="3.85546875" style="4" customWidth="1"/>
    <col min="540" max="540" width="1.28515625" style="4" customWidth="1"/>
    <col min="541" max="541" width="3.85546875" style="4" customWidth="1"/>
    <col min="542" max="768" width="9.140625" style="4"/>
    <col min="769" max="770" width="5.28515625" style="4" customWidth="1"/>
    <col min="771" max="771" width="1.28515625" style="4" customWidth="1"/>
    <col min="772" max="772" width="4.28515625" style="4" customWidth="1"/>
    <col min="773" max="773" width="1.28515625" style="4" customWidth="1"/>
    <col min="774" max="774" width="30.7109375" style="4" customWidth="1"/>
    <col min="775" max="776" width="5.28515625" style="4" customWidth="1"/>
    <col min="777" max="777" width="24.7109375" style="4" customWidth="1"/>
    <col min="778" max="778" width="1.28515625" style="4" customWidth="1"/>
    <col min="779" max="779" width="7.7109375" style="4" bestFit="1" customWidth="1"/>
    <col min="780" max="780" width="1.28515625" style="4" customWidth="1"/>
    <col min="781" max="781" width="7.7109375" style="4" bestFit="1" customWidth="1"/>
    <col min="782" max="782" width="1.28515625" style="4" customWidth="1"/>
    <col min="783" max="783" width="9.140625" style="4" bestFit="1" customWidth="1"/>
    <col min="784" max="784" width="1.28515625" style="4" customWidth="1"/>
    <col min="785" max="785" width="7.7109375" style="4" bestFit="1" customWidth="1"/>
    <col min="786" max="786" width="1.28515625" style="4" customWidth="1"/>
    <col min="787" max="787" width="7.42578125" style="4" customWidth="1"/>
    <col min="788" max="788" width="1.28515625" style="4" customWidth="1"/>
    <col min="789" max="789" width="7.42578125" style="4" customWidth="1"/>
    <col min="790" max="790" width="1.28515625" style="4" customWidth="1"/>
    <col min="791" max="791" width="7" style="4" customWidth="1"/>
    <col min="792" max="792" width="1.28515625" style="4" customWidth="1"/>
    <col min="793" max="793" width="7" style="4" customWidth="1"/>
    <col min="794" max="794" width="1.28515625" style="4" customWidth="1"/>
    <col min="795" max="795" width="3.85546875" style="4" customWidth="1"/>
    <col min="796" max="796" width="1.28515625" style="4" customWidth="1"/>
    <col min="797" max="797" width="3.85546875" style="4" customWidth="1"/>
    <col min="798" max="1024" width="9.140625" style="4"/>
    <col min="1025" max="1026" width="5.28515625" style="4" customWidth="1"/>
    <col min="1027" max="1027" width="1.28515625" style="4" customWidth="1"/>
    <col min="1028" max="1028" width="4.28515625" style="4" customWidth="1"/>
    <col min="1029" max="1029" width="1.28515625" style="4" customWidth="1"/>
    <col min="1030" max="1030" width="30.7109375" style="4" customWidth="1"/>
    <col min="1031" max="1032" width="5.28515625" style="4" customWidth="1"/>
    <col min="1033" max="1033" width="24.7109375" style="4" customWidth="1"/>
    <col min="1034" max="1034" width="1.28515625" style="4" customWidth="1"/>
    <col min="1035" max="1035" width="7.7109375" style="4" bestFit="1" customWidth="1"/>
    <col min="1036" max="1036" width="1.28515625" style="4" customWidth="1"/>
    <col min="1037" max="1037" width="7.7109375" style="4" bestFit="1" customWidth="1"/>
    <col min="1038" max="1038" width="1.28515625" style="4" customWidth="1"/>
    <col min="1039" max="1039" width="9.140625" style="4" bestFit="1" customWidth="1"/>
    <col min="1040" max="1040" width="1.28515625" style="4" customWidth="1"/>
    <col min="1041" max="1041" width="7.7109375" style="4" bestFit="1" customWidth="1"/>
    <col min="1042" max="1042" width="1.28515625" style="4" customWidth="1"/>
    <col min="1043" max="1043" width="7.42578125" style="4" customWidth="1"/>
    <col min="1044" max="1044" width="1.28515625" style="4" customWidth="1"/>
    <col min="1045" max="1045" width="7.42578125" style="4" customWidth="1"/>
    <col min="1046" max="1046" width="1.28515625" style="4" customWidth="1"/>
    <col min="1047" max="1047" width="7" style="4" customWidth="1"/>
    <col min="1048" max="1048" width="1.28515625" style="4" customWidth="1"/>
    <col min="1049" max="1049" width="7" style="4" customWidth="1"/>
    <col min="1050" max="1050" width="1.28515625" style="4" customWidth="1"/>
    <col min="1051" max="1051" width="3.85546875" style="4" customWidth="1"/>
    <col min="1052" max="1052" width="1.28515625" style="4" customWidth="1"/>
    <col min="1053" max="1053" width="3.85546875" style="4" customWidth="1"/>
    <col min="1054" max="1280" width="9.140625" style="4"/>
    <col min="1281" max="1282" width="5.28515625" style="4" customWidth="1"/>
    <col min="1283" max="1283" width="1.28515625" style="4" customWidth="1"/>
    <col min="1284" max="1284" width="4.28515625" style="4" customWidth="1"/>
    <col min="1285" max="1285" width="1.28515625" style="4" customWidth="1"/>
    <col min="1286" max="1286" width="30.7109375" style="4" customWidth="1"/>
    <col min="1287" max="1288" width="5.28515625" style="4" customWidth="1"/>
    <col min="1289" max="1289" width="24.7109375" style="4" customWidth="1"/>
    <col min="1290" max="1290" width="1.28515625" style="4" customWidth="1"/>
    <col min="1291" max="1291" width="7.7109375" style="4" bestFit="1" customWidth="1"/>
    <col min="1292" max="1292" width="1.28515625" style="4" customWidth="1"/>
    <col min="1293" max="1293" width="7.7109375" style="4" bestFit="1" customWidth="1"/>
    <col min="1294" max="1294" width="1.28515625" style="4" customWidth="1"/>
    <col min="1295" max="1295" width="9.140625" style="4" bestFit="1" customWidth="1"/>
    <col min="1296" max="1296" width="1.28515625" style="4" customWidth="1"/>
    <col min="1297" max="1297" width="7.7109375" style="4" bestFit="1" customWidth="1"/>
    <col min="1298" max="1298" width="1.28515625" style="4" customWidth="1"/>
    <col min="1299" max="1299" width="7.42578125" style="4" customWidth="1"/>
    <col min="1300" max="1300" width="1.28515625" style="4" customWidth="1"/>
    <col min="1301" max="1301" width="7.42578125" style="4" customWidth="1"/>
    <col min="1302" max="1302" width="1.28515625" style="4" customWidth="1"/>
    <col min="1303" max="1303" width="7" style="4" customWidth="1"/>
    <col min="1304" max="1304" width="1.28515625" style="4" customWidth="1"/>
    <col min="1305" max="1305" width="7" style="4" customWidth="1"/>
    <col min="1306" max="1306" width="1.28515625" style="4" customWidth="1"/>
    <col min="1307" max="1307" width="3.85546875" style="4" customWidth="1"/>
    <col min="1308" max="1308" width="1.28515625" style="4" customWidth="1"/>
    <col min="1309" max="1309" width="3.85546875" style="4" customWidth="1"/>
    <col min="1310" max="1536" width="9.140625" style="4"/>
    <col min="1537" max="1538" width="5.28515625" style="4" customWidth="1"/>
    <col min="1539" max="1539" width="1.28515625" style="4" customWidth="1"/>
    <col min="1540" max="1540" width="4.28515625" style="4" customWidth="1"/>
    <col min="1541" max="1541" width="1.28515625" style="4" customWidth="1"/>
    <col min="1542" max="1542" width="30.7109375" style="4" customWidth="1"/>
    <col min="1543" max="1544" width="5.28515625" style="4" customWidth="1"/>
    <col min="1545" max="1545" width="24.7109375" style="4" customWidth="1"/>
    <col min="1546" max="1546" width="1.28515625" style="4" customWidth="1"/>
    <col min="1547" max="1547" width="7.7109375" style="4" bestFit="1" customWidth="1"/>
    <col min="1548" max="1548" width="1.28515625" style="4" customWidth="1"/>
    <col min="1549" max="1549" width="7.7109375" style="4" bestFit="1" customWidth="1"/>
    <col min="1550" max="1550" width="1.28515625" style="4" customWidth="1"/>
    <col min="1551" max="1551" width="9.140625" style="4" bestFit="1" customWidth="1"/>
    <col min="1552" max="1552" width="1.28515625" style="4" customWidth="1"/>
    <col min="1553" max="1553" width="7.7109375" style="4" bestFit="1" customWidth="1"/>
    <col min="1554" max="1554" width="1.28515625" style="4" customWidth="1"/>
    <col min="1555" max="1555" width="7.42578125" style="4" customWidth="1"/>
    <col min="1556" max="1556" width="1.28515625" style="4" customWidth="1"/>
    <col min="1557" max="1557" width="7.42578125" style="4" customWidth="1"/>
    <col min="1558" max="1558" width="1.28515625" style="4" customWidth="1"/>
    <col min="1559" max="1559" width="7" style="4" customWidth="1"/>
    <col min="1560" max="1560" width="1.28515625" style="4" customWidth="1"/>
    <col min="1561" max="1561" width="7" style="4" customWidth="1"/>
    <col min="1562" max="1562" width="1.28515625" style="4" customWidth="1"/>
    <col min="1563" max="1563" width="3.85546875" style="4" customWidth="1"/>
    <col min="1564" max="1564" width="1.28515625" style="4" customWidth="1"/>
    <col min="1565" max="1565" width="3.85546875" style="4" customWidth="1"/>
    <col min="1566" max="1792" width="9.140625" style="4"/>
    <col min="1793" max="1794" width="5.28515625" style="4" customWidth="1"/>
    <col min="1795" max="1795" width="1.28515625" style="4" customWidth="1"/>
    <col min="1796" max="1796" width="4.28515625" style="4" customWidth="1"/>
    <col min="1797" max="1797" width="1.28515625" style="4" customWidth="1"/>
    <col min="1798" max="1798" width="30.7109375" style="4" customWidth="1"/>
    <col min="1799" max="1800" width="5.28515625" style="4" customWidth="1"/>
    <col min="1801" max="1801" width="24.7109375" style="4" customWidth="1"/>
    <col min="1802" max="1802" width="1.28515625" style="4" customWidth="1"/>
    <col min="1803" max="1803" width="7.7109375" style="4" bestFit="1" customWidth="1"/>
    <col min="1804" max="1804" width="1.28515625" style="4" customWidth="1"/>
    <col min="1805" max="1805" width="7.7109375" style="4" bestFit="1" customWidth="1"/>
    <col min="1806" max="1806" width="1.28515625" style="4" customWidth="1"/>
    <col min="1807" max="1807" width="9.140625" style="4" bestFit="1" customWidth="1"/>
    <col min="1808" max="1808" width="1.28515625" style="4" customWidth="1"/>
    <col min="1809" max="1809" width="7.7109375" style="4" bestFit="1" customWidth="1"/>
    <col min="1810" max="1810" width="1.28515625" style="4" customWidth="1"/>
    <col min="1811" max="1811" width="7.42578125" style="4" customWidth="1"/>
    <col min="1812" max="1812" width="1.28515625" style="4" customWidth="1"/>
    <col min="1813" max="1813" width="7.42578125" style="4" customWidth="1"/>
    <col min="1814" max="1814" width="1.28515625" style="4" customWidth="1"/>
    <col min="1815" max="1815" width="7" style="4" customWidth="1"/>
    <col min="1816" max="1816" width="1.28515625" style="4" customWidth="1"/>
    <col min="1817" max="1817" width="7" style="4" customWidth="1"/>
    <col min="1818" max="1818" width="1.28515625" style="4" customWidth="1"/>
    <col min="1819" max="1819" width="3.85546875" style="4" customWidth="1"/>
    <col min="1820" max="1820" width="1.28515625" style="4" customWidth="1"/>
    <col min="1821" max="1821" width="3.85546875" style="4" customWidth="1"/>
    <col min="1822" max="2048" width="9.140625" style="4"/>
    <col min="2049" max="2050" width="5.28515625" style="4" customWidth="1"/>
    <col min="2051" max="2051" width="1.28515625" style="4" customWidth="1"/>
    <col min="2052" max="2052" width="4.28515625" style="4" customWidth="1"/>
    <col min="2053" max="2053" width="1.28515625" style="4" customWidth="1"/>
    <col min="2054" max="2054" width="30.7109375" style="4" customWidth="1"/>
    <col min="2055" max="2056" width="5.28515625" style="4" customWidth="1"/>
    <col min="2057" max="2057" width="24.7109375" style="4" customWidth="1"/>
    <col min="2058" max="2058" width="1.28515625" style="4" customWidth="1"/>
    <col min="2059" max="2059" width="7.7109375" style="4" bestFit="1" customWidth="1"/>
    <col min="2060" max="2060" width="1.28515625" style="4" customWidth="1"/>
    <col min="2061" max="2061" width="7.7109375" style="4" bestFit="1" customWidth="1"/>
    <col min="2062" max="2062" width="1.28515625" style="4" customWidth="1"/>
    <col min="2063" max="2063" width="9.140625" style="4" bestFit="1" customWidth="1"/>
    <col min="2064" max="2064" width="1.28515625" style="4" customWidth="1"/>
    <col min="2065" max="2065" width="7.7109375" style="4" bestFit="1" customWidth="1"/>
    <col min="2066" max="2066" width="1.28515625" style="4" customWidth="1"/>
    <col min="2067" max="2067" width="7.42578125" style="4" customWidth="1"/>
    <col min="2068" max="2068" width="1.28515625" style="4" customWidth="1"/>
    <col min="2069" max="2069" width="7.42578125" style="4" customWidth="1"/>
    <col min="2070" max="2070" width="1.28515625" style="4" customWidth="1"/>
    <col min="2071" max="2071" width="7" style="4" customWidth="1"/>
    <col min="2072" max="2072" width="1.28515625" style="4" customWidth="1"/>
    <col min="2073" max="2073" width="7" style="4" customWidth="1"/>
    <col min="2074" max="2074" width="1.28515625" style="4" customWidth="1"/>
    <col min="2075" max="2075" width="3.85546875" style="4" customWidth="1"/>
    <col min="2076" max="2076" width="1.28515625" style="4" customWidth="1"/>
    <col min="2077" max="2077" width="3.85546875" style="4" customWidth="1"/>
    <col min="2078" max="2304" width="9.140625" style="4"/>
    <col min="2305" max="2306" width="5.28515625" style="4" customWidth="1"/>
    <col min="2307" max="2307" width="1.28515625" style="4" customWidth="1"/>
    <col min="2308" max="2308" width="4.28515625" style="4" customWidth="1"/>
    <col min="2309" max="2309" width="1.28515625" style="4" customWidth="1"/>
    <col min="2310" max="2310" width="30.7109375" style="4" customWidth="1"/>
    <col min="2311" max="2312" width="5.28515625" style="4" customWidth="1"/>
    <col min="2313" max="2313" width="24.7109375" style="4" customWidth="1"/>
    <col min="2314" max="2314" width="1.28515625" style="4" customWidth="1"/>
    <col min="2315" max="2315" width="7.7109375" style="4" bestFit="1" customWidth="1"/>
    <col min="2316" max="2316" width="1.28515625" style="4" customWidth="1"/>
    <col min="2317" max="2317" width="7.7109375" style="4" bestFit="1" customWidth="1"/>
    <col min="2318" max="2318" width="1.28515625" style="4" customWidth="1"/>
    <col min="2319" max="2319" width="9.140625" style="4" bestFit="1" customWidth="1"/>
    <col min="2320" max="2320" width="1.28515625" style="4" customWidth="1"/>
    <col min="2321" max="2321" width="7.7109375" style="4" bestFit="1" customWidth="1"/>
    <col min="2322" max="2322" width="1.28515625" style="4" customWidth="1"/>
    <col min="2323" max="2323" width="7.42578125" style="4" customWidth="1"/>
    <col min="2324" max="2324" width="1.28515625" style="4" customWidth="1"/>
    <col min="2325" max="2325" width="7.42578125" style="4" customWidth="1"/>
    <col min="2326" max="2326" width="1.28515625" style="4" customWidth="1"/>
    <col min="2327" max="2327" width="7" style="4" customWidth="1"/>
    <col min="2328" max="2328" width="1.28515625" style="4" customWidth="1"/>
    <col min="2329" max="2329" width="7" style="4" customWidth="1"/>
    <col min="2330" max="2330" width="1.28515625" style="4" customWidth="1"/>
    <col min="2331" max="2331" width="3.85546875" style="4" customWidth="1"/>
    <col min="2332" max="2332" width="1.28515625" style="4" customWidth="1"/>
    <col min="2333" max="2333" width="3.85546875" style="4" customWidth="1"/>
    <col min="2334" max="2560" width="9.140625" style="4"/>
    <col min="2561" max="2562" width="5.28515625" style="4" customWidth="1"/>
    <col min="2563" max="2563" width="1.28515625" style="4" customWidth="1"/>
    <col min="2564" max="2564" width="4.28515625" style="4" customWidth="1"/>
    <col min="2565" max="2565" width="1.28515625" style="4" customWidth="1"/>
    <col min="2566" max="2566" width="30.7109375" style="4" customWidth="1"/>
    <col min="2567" max="2568" width="5.28515625" style="4" customWidth="1"/>
    <col min="2569" max="2569" width="24.7109375" style="4" customWidth="1"/>
    <col min="2570" max="2570" width="1.28515625" style="4" customWidth="1"/>
    <col min="2571" max="2571" width="7.7109375" style="4" bestFit="1" customWidth="1"/>
    <col min="2572" max="2572" width="1.28515625" style="4" customWidth="1"/>
    <col min="2573" max="2573" width="7.7109375" style="4" bestFit="1" customWidth="1"/>
    <col min="2574" max="2574" width="1.28515625" style="4" customWidth="1"/>
    <col min="2575" max="2575" width="9.140625" style="4" bestFit="1" customWidth="1"/>
    <col min="2576" max="2576" width="1.28515625" style="4" customWidth="1"/>
    <col min="2577" max="2577" width="7.7109375" style="4" bestFit="1" customWidth="1"/>
    <col min="2578" max="2578" width="1.28515625" style="4" customWidth="1"/>
    <col min="2579" max="2579" width="7.42578125" style="4" customWidth="1"/>
    <col min="2580" max="2580" width="1.28515625" style="4" customWidth="1"/>
    <col min="2581" max="2581" width="7.42578125" style="4" customWidth="1"/>
    <col min="2582" max="2582" width="1.28515625" style="4" customWidth="1"/>
    <col min="2583" max="2583" width="7" style="4" customWidth="1"/>
    <col min="2584" max="2584" width="1.28515625" style="4" customWidth="1"/>
    <col min="2585" max="2585" width="7" style="4" customWidth="1"/>
    <col min="2586" max="2586" width="1.28515625" style="4" customWidth="1"/>
    <col min="2587" max="2587" width="3.85546875" style="4" customWidth="1"/>
    <col min="2588" max="2588" width="1.28515625" style="4" customWidth="1"/>
    <col min="2589" max="2589" width="3.85546875" style="4" customWidth="1"/>
    <col min="2590" max="2816" width="9.140625" style="4"/>
    <col min="2817" max="2818" width="5.28515625" style="4" customWidth="1"/>
    <col min="2819" max="2819" width="1.28515625" style="4" customWidth="1"/>
    <col min="2820" max="2820" width="4.28515625" style="4" customWidth="1"/>
    <col min="2821" max="2821" width="1.28515625" style="4" customWidth="1"/>
    <col min="2822" max="2822" width="30.7109375" style="4" customWidth="1"/>
    <col min="2823" max="2824" width="5.28515625" style="4" customWidth="1"/>
    <col min="2825" max="2825" width="24.7109375" style="4" customWidth="1"/>
    <col min="2826" max="2826" width="1.28515625" style="4" customWidth="1"/>
    <col min="2827" max="2827" width="7.7109375" style="4" bestFit="1" customWidth="1"/>
    <col min="2828" max="2828" width="1.28515625" style="4" customWidth="1"/>
    <col min="2829" max="2829" width="7.7109375" style="4" bestFit="1" customWidth="1"/>
    <col min="2830" max="2830" width="1.28515625" style="4" customWidth="1"/>
    <col min="2831" max="2831" width="9.140625" style="4" bestFit="1" customWidth="1"/>
    <col min="2832" max="2832" width="1.28515625" style="4" customWidth="1"/>
    <col min="2833" max="2833" width="7.7109375" style="4" bestFit="1" customWidth="1"/>
    <col min="2834" max="2834" width="1.28515625" style="4" customWidth="1"/>
    <col min="2835" max="2835" width="7.42578125" style="4" customWidth="1"/>
    <col min="2836" max="2836" width="1.28515625" style="4" customWidth="1"/>
    <col min="2837" max="2837" width="7.42578125" style="4" customWidth="1"/>
    <col min="2838" max="2838" width="1.28515625" style="4" customWidth="1"/>
    <col min="2839" max="2839" width="7" style="4" customWidth="1"/>
    <col min="2840" max="2840" width="1.28515625" style="4" customWidth="1"/>
    <col min="2841" max="2841" width="7" style="4" customWidth="1"/>
    <col min="2842" max="2842" width="1.28515625" style="4" customWidth="1"/>
    <col min="2843" max="2843" width="3.85546875" style="4" customWidth="1"/>
    <col min="2844" max="2844" width="1.28515625" style="4" customWidth="1"/>
    <col min="2845" max="2845" width="3.85546875" style="4" customWidth="1"/>
    <col min="2846" max="3072" width="9.140625" style="4"/>
    <col min="3073" max="3074" width="5.28515625" style="4" customWidth="1"/>
    <col min="3075" max="3075" width="1.28515625" style="4" customWidth="1"/>
    <col min="3076" max="3076" width="4.28515625" style="4" customWidth="1"/>
    <col min="3077" max="3077" width="1.28515625" style="4" customWidth="1"/>
    <col min="3078" max="3078" width="30.7109375" style="4" customWidth="1"/>
    <col min="3079" max="3080" width="5.28515625" style="4" customWidth="1"/>
    <col min="3081" max="3081" width="24.7109375" style="4" customWidth="1"/>
    <col min="3082" max="3082" width="1.28515625" style="4" customWidth="1"/>
    <col min="3083" max="3083" width="7.7109375" style="4" bestFit="1" customWidth="1"/>
    <col min="3084" max="3084" width="1.28515625" style="4" customWidth="1"/>
    <col min="3085" max="3085" width="7.7109375" style="4" bestFit="1" customWidth="1"/>
    <col min="3086" max="3086" width="1.28515625" style="4" customWidth="1"/>
    <col min="3087" max="3087" width="9.140625" style="4" bestFit="1" customWidth="1"/>
    <col min="3088" max="3088" width="1.28515625" style="4" customWidth="1"/>
    <col min="3089" max="3089" width="7.7109375" style="4" bestFit="1" customWidth="1"/>
    <col min="3090" max="3090" width="1.28515625" style="4" customWidth="1"/>
    <col min="3091" max="3091" width="7.42578125" style="4" customWidth="1"/>
    <col min="3092" max="3092" width="1.28515625" style="4" customWidth="1"/>
    <col min="3093" max="3093" width="7.42578125" style="4" customWidth="1"/>
    <col min="3094" max="3094" width="1.28515625" style="4" customWidth="1"/>
    <col min="3095" max="3095" width="7" style="4" customWidth="1"/>
    <col min="3096" max="3096" width="1.28515625" style="4" customWidth="1"/>
    <col min="3097" max="3097" width="7" style="4" customWidth="1"/>
    <col min="3098" max="3098" width="1.28515625" style="4" customWidth="1"/>
    <col min="3099" max="3099" width="3.85546875" style="4" customWidth="1"/>
    <col min="3100" max="3100" width="1.28515625" style="4" customWidth="1"/>
    <col min="3101" max="3101" width="3.85546875" style="4" customWidth="1"/>
    <col min="3102" max="3328" width="9.140625" style="4"/>
    <col min="3329" max="3330" width="5.28515625" style="4" customWidth="1"/>
    <col min="3331" max="3331" width="1.28515625" style="4" customWidth="1"/>
    <col min="3332" max="3332" width="4.28515625" style="4" customWidth="1"/>
    <col min="3333" max="3333" width="1.28515625" style="4" customWidth="1"/>
    <col min="3334" max="3334" width="30.7109375" style="4" customWidth="1"/>
    <col min="3335" max="3336" width="5.28515625" style="4" customWidth="1"/>
    <col min="3337" max="3337" width="24.7109375" style="4" customWidth="1"/>
    <col min="3338" max="3338" width="1.28515625" style="4" customWidth="1"/>
    <col min="3339" max="3339" width="7.7109375" style="4" bestFit="1" customWidth="1"/>
    <col min="3340" max="3340" width="1.28515625" style="4" customWidth="1"/>
    <col min="3341" max="3341" width="7.7109375" style="4" bestFit="1" customWidth="1"/>
    <col min="3342" max="3342" width="1.28515625" style="4" customWidth="1"/>
    <col min="3343" max="3343" width="9.140625" style="4" bestFit="1" customWidth="1"/>
    <col min="3344" max="3344" width="1.28515625" style="4" customWidth="1"/>
    <col min="3345" max="3345" width="7.7109375" style="4" bestFit="1" customWidth="1"/>
    <col min="3346" max="3346" width="1.28515625" style="4" customWidth="1"/>
    <col min="3347" max="3347" width="7.42578125" style="4" customWidth="1"/>
    <col min="3348" max="3348" width="1.28515625" style="4" customWidth="1"/>
    <col min="3349" max="3349" width="7.42578125" style="4" customWidth="1"/>
    <col min="3350" max="3350" width="1.28515625" style="4" customWidth="1"/>
    <col min="3351" max="3351" width="7" style="4" customWidth="1"/>
    <col min="3352" max="3352" width="1.28515625" style="4" customWidth="1"/>
    <col min="3353" max="3353" width="7" style="4" customWidth="1"/>
    <col min="3354" max="3354" width="1.28515625" style="4" customWidth="1"/>
    <col min="3355" max="3355" width="3.85546875" style="4" customWidth="1"/>
    <col min="3356" max="3356" width="1.28515625" style="4" customWidth="1"/>
    <col min="3357" max="3357" width="3.85546875" style="4" customWidth="1"/>
    <col min="3358" max="3584" width="9.140625" style="4"/>
    <col min="3585" max="3586" width="5.28515625" style="4" customWidth="1"/>
    <col min="3587" max="3587" width="1.28515625" style="4" customWidth="1"/>
    <col min="3588" max="3588" width="4.28515625" style="4" customWidth="1"/>
    <col min="3589" max="3589" width="1.28515625" style="4" customWidth="1"/>
    <col min="3590" max="3590" width="30.7109375" style="4" customWidth="1"/>
    <col min="3591" max="3592" width="5.28515625" style="4" customWidth="1"/>
    <col min="3593" max="3593" width="24.7109375" style="4" customWidth="1"/>
    <col min="3594" max="3594" width="1.28515625" style="4" customWidth="1"/>
    <col min="3595" max="3595" width="7.7109375" style="4" bestFit="1" customWidth="1"/>
    <col min="3596" max="3596" width="1.28515625" style="4" customWidth="1"/>
    <col min="3597" max="3597" width="7.7109375" style="4" bestFit="1" customWidth="1"/>
    <col min="3598" max="3598" width="1.28515625" style="4" customWidth="1"/>
    <col min="3599" max="3599" width="9.140625" style="4" bestFit="1" customWidth="1"/>
    <col min="3600" max="3600" width="1.28515625" style="4" customWidth="1"/>
    <col min="3601" max="3601" width="7.7109375" style="4" bestFit="1" customWidth="1"/>
    <col min="3602" max="3602" width="1.28515625" style="4" customWidth="1"/>
    <col min="3603" max="3603" width="7.42578125" style="4" customWidth="1"/>
    <col min="3604" max="3604" width="1.28515625" style="4" customWidth="1"/>
    <col min="3605" max="3605" width="7.42578125" style="4" customWidth="1"/>
    <col min="3606" max="3606" width="1.28515625" style="4" customWidth="1"/>
    <col min="3607" max="3607" width="7" style="4" customWidth="1"/>
    <col min="3608" max="3608" width="1.28515625" style="4" customWidth="1"/>
    <col min="3609" max="3609" width="7" style="4" customWidth="1"/>
    <col min="3610" max="3610" width="1.28515625" style="4" customWidth="1"/>
    <col min="3611" max="3611" width="3.85546875" style="4" customWidth="1"/>
    <col min="3612" max="3612" width="1.28515625" style="4" customWidth="1"/>
    <col min="3613" max="3613" width="3.85546875" style="4" customWidth="1"/>
    <col min="3614" max="3840" width="9.140625" style="4"/>
    <col min="3841" max="3842" width="5.28515625" style="4" customWidth="1"/>
    <col min="3843" max="3843" width="1.28515625" style="4" customWidth="1"/>
    <col min="3844" max="3844" width="4.28515625" style="4" customWidth="1"/>
    <col min="3845" max="3845" width="1.28515625" style="4" customWidth="1"/>
    <col min="3846" max="3846" width="30.7109375" style="4" customWidth="1"/>
    <col min="3847" max="3848" width="5.28515625" style="4" customWidth="1"/>
    <col min="3849" max="3849" width="24.7109375" style="4" customWidth="1"/>
    <col min="3850" max="3850" width="1.28515625" style="4" customWidth="1"/>
    <col min="3851" max="3851" width="7.7109375" style="4" bestFit="1" customWidth="1"/>
    <col min="3852" max="3852" width="1.28515625" style="4" customWidth="1"/>
    <col min="3853" max="3853" width="7.7109375" style="4" bestFit="1" customWidth="1"/>
    <col min="3854" max="3854" width="1.28515625" style="4" customWidth="1"/>
    <col min="3855" max="3855" width="9.140625" style="4" bestFit="1" customWidth="1"/>
    <col min="3856" max="3856" width="1.28515625" style="4" customWidth="1"/>
    <col min="3857" max="3857" width="7.7109375" style="4" bestFit="1" customWidth="1"/>
    <col min="3858" max="3858" width="1.28515625" style="4" customWidth="1"/>
    <col min="3859" max="3859" width="7.42578125" style="4" customWidth="1"/>
    <col min="3860" max="3860" width="1.28515625" style="4" customWidth="1"/>
    <col min="3861" max="3861" width="7.42578125" style="4" customWidth="1"/>
    <col min="3862" max="3862" width="1.28515625" style="4" customWidth="1"/>
    <col min="3863" max="3863" width="7" style="4" customWidth="1"/>
    <col min="3864" max="3864" width="1.28515625" style="4" customWidth="1"/>
    <col min="3865" max="3865" width="7" style="4" customWidth="1"/>
    <col min="3866" max="3866" width="1.28515625" style="4" customWidth="1"/>
    <col min="3867" max="3867" width="3.85546875" style="4" customWidth="1"/>
    <col min="3868" max="3868" width="1.28515625" style="4" customWidth="1"/>
    <col min="3869" max="3869" width="3.85546875" style="4" customWidth="1"/>
    <col min="3870" max="4096" width="9.140625" style="4"/>
    <col min="4097" max="4098" width="5.28515625" style="4" customWidth="1"/>
    <col min="4099" max="4099" width="1.28515625" style="4" customWidth="1"/>
    <col min="4100" max="4100" width="4.28515625" style="4" customWidth="1"/>
    <col min="4101" max="4101" width="1.28515625" style="4" customWidth="1"/>
    <col min="4102" max="4102" width="30.7109375" style="4" customWidth="1"/>
    <col min="4103" max="4104" width="5.28515625" style="4" customWidth="1"/>
    <col min="4105" max="4105" width="24.7109375" style="4" customWidth="1"/>
    <col min="4106" max="4106" width="1.28515625" style="4" customWidth="1"/>
    <col min="4107" max="4107" width="7.7109375" style="4" bestFit="1" customWidth="1"/>
    <col min="4108" max="4108" width="1.28515625" style="4" customWidth="1"/>
    <col min="4109" max="4109" width="7.7109375" style="4" bestFit="1" customWidth="1"/>
    <col min="4110" max="4110" width="1.28515625" style="4" customWidth="1"/>
    <col min="4111" max="4111" width="9.140625" style="4" bestFit="1" customWidth="1"/>
    <col min="4112" max="4112" width="1.28515625" style="4" customWidth="1"/>
    <col min="4113" max="4113" width="7.7109375" style="4" bestFit="1" customWidth="1"/>
    <col min="4114" max="4114" width="1.28515625" style="4" customWidth="1"/>
    <col min="4115" max="4115" width="7.42578125" style="4" customWidth="1"/>
    <col min="4116" max="4116" width="1.28515625" style="4" customWidth="1"/>
    <col min="4117" max="4117" width="7.42578125" style="4" customWidth="1"/>
    <col min="4118" max="4118" width="1.28515625" style="4" customWidth="1"/>
    <col min="4119" max="4119" width="7" style="4" customWidth="1"/>
    <col min="4120" max="4120" width="1.28515625" style="4" customWidth="1"/>
    <col min="4121" max="4121" width="7" style="4" customWidth="1"/>
    <col min="4122" max="4122" width="1.28515625" style="4" customWidth="1"/>
    <col min="4123" max="4123" width="3.85546875" style="4" customWidth="1"/>
    <col min="4124" max="4124" width="1.28515625" style="4" customWidth="1"/>
    <col min="4125" max="4125" width="3.85546875" style="4" customWidth="1"/>
    <col min="4126" max="4352" width="9.140625" style="4"/>
    <col min="4353" max="4354" width="5.28515625" style="4" customWidth="1"/>
    <col min="4355" max="4355" width="1.28515625" style="4" customWidth="1"/>
    <col min="4356" max="4356" width="4.28515625" style="4" customWidth="1"/>
    <col min="4357" max="4357" width="1.28515625" style="4" customWidth="1"/>
    <col min="4358" max="4358" width="30.7109375" style="4" customWidth="1"/>
    <col min="4359" max="4360" width="5.28515625" style="4" customWidth="1"/>
    <col min="4361" max="4361" width="24.7109375" style="4" customWidth="1"/>
    <col min="4362" max="4362" width="1.28515625" style="4" customWidth="1"/>
    <col min="4363" max="4363" width="7.7109375" style="4" bestFit="1" customWidth="1"/>
    <col min="4364" max="4364" width="1.28515625" style="4" customWidth="1"/>
    <col min="4365" max="4365" width="7.7109375" style="4" bestFit="1" customWidth="1"/>
    <col min="4366" max="4366" width="1.28515625" style="4" customWidth="1"/>
    <col min="4367" max="4367" width="9.140625" style="4" bestFit="1" customWidth="1"/>
    <col min="4368" max="4368" width="1.28515625" style="4" customWidth="1"/>
    <col min="4369" max="4369" width="7.7109375" style="4" bestFit="1" customWidth="1"/>
    <col min="4370" max="4370" width="1.28515625" style="4" customWidth="1"/>
    <col min="4371" max="4371" width="7.42578125" style="4" customWidth="1"/>
    <col min="4372" max="4372" width="1.28515625" style="4" customWidth="1"/>
    <col min="4373" max="4373" width="7.42578125" style="4" customWidth="1"/>
    <col min="4374" max="4374" width="1.28515625" style="4" customWidth="1"/>
    <col min="4375" max="4375" width="7" style="4" customWidth="1"/>
    <col min="4376" max="4376" width="1.28515625" style="4" customWidth="1"/>
    <col min="4377" max="4377" width="7" style="4" customWidth="1"/>
    <col min="4378" max="4378" width="1.28515625" style="4" customWidth="1"/>
    <col min="4379" max="4379" width="3.85546875" style="4" customWidth="1"/>
    <col min="4380" max="4380" width="1.28515625" style="4" customWidth="1"/>
    <col min="4381" max="4381" width="3.85546875" style="4" customWidth="1"/>
    <col min="4382" max="4608" width="9.140625" style="4"/>
    <col min="4609" max="4610" width="5.28515625" style="4" customWidth="1"/>
    <col min="4611" max="4611" width="1.28515625" style="4" customWidth="1"/>
    <col min="4612" max="4612" width="4.28515625" style="4" customWidth="1"/>
    <col min="4613" max="4613" width="1.28515625" style="4" customWidth="1"/>
    <col min="4614" max="4614" width="30.7109375" style="4" customWidth="1"/>
    <col min="4615" max="4616" width="5.28515625" style="4" customWidth="1"/>
    <col min="4617" max="4617" width="24.7109375" style="4" customWidth="1"/>
    <col min="4618" max="4618" width="1.28515625" style="4" customWidth="1"/>
    <col min="4619" max="4619" width="7.7109375" style="4" bestFit="1" customWidth="1"/>
    <col min="4620" max="4620" width="1.28515625" style="4" customWidth="1"/>
    <col min="4621" max="4621" width="7.7109375" style="4" bestFit="1" customWidth="1"/>
    <col min="4622" max="4622" width="1.28515625" style="4" customWidth="1"/>
    <col min="4623" max="4623" width="9.140625" style="4" bestFit="1" customWidth="1"/>
    <col min="4624" max="4624" width="1.28515625" style="4" customWidth="1"/>
    <col min="4625" max="4625" width="7.7109375" style="4" bestFit="1" customWidth="1"/>
    <col min="4626" max="4626" width="1.28515625" style="4" customWidth="1"/>
    <col min="4627" max="4627" width="7.42578125" style="4" customWidth="1"/>
    <col min="4628" max="4628" width="1.28515625" style="4" customWidth="1"/>
    <col min="4629" max="4629" width="7.42578125" style="4" customWidth="1"/>
    <col min="4630" max="4630" width="1.28515625" style="4" customWidth="1"/>
    <col min="4631" max="4631" width="7" style="4" customWidth="1"/>
    <col min="4632" max="4632" width="1.28515625" style="4" customWidth="1"/>
    <col min="4633" max="4633" width="7" style="4" customWidth="1"/>
    <col min="4634" max="4634" width="1.28515625" style="4" customWidth="1"/>
    <col min="4635" max="4635" width="3.85546875" style="4" customWidth="1"/>
    <col min="4636" max="4636" width="1.28515625" style="4" customWidth="1"/>
    <col min="4637" max="4637" width="3.85546875" style="4" customWidth="1"/>
    <col min="4638" max="4864" width="9.140625" style="4"/>
    <col min="4865" max="4866" width="5.28515625" style="4" customWidth="1"/>
    <col min="4867" max="4867" width="1.28515625" style="4" customWidth="1"/>
    <col min="4868" max="4868" width="4.28515625" style="4" customWidth="1"/>
    <col min="4869" max="4869" width="1.28515625" style="4" customWidth="1"/>
    <col min="4870" max="4870" width="30.7109375" style="4" customWidth="1"/>
    <col min="4871" max="4872" width="5.28515625" style="4" customWidth="1"/>
    <col min="4873" max="4873" width="24.7109375" style="4" customWidth="1"/>
    <col min="4874" max="4874" width="1.28515625" style="4" customWidth="1"/>
    <col min="4875" max="4875" width="7.7109375" style="4" bestFit="1" customWidth="1"/>
    <col min="4876" max="4876" width="1.28515625" style="4" customWidth="1"/>
    <col min="4877" max="4877" width="7.7109375" style="4" bestFit="1" customWidth="1"/>
    <col min="4878" max="4878" width="1.28515625" style="4" customWidth="1"/>
    <col min="4879" max="4879" width="9.140625" style="4" bestFit="1" customWidth="1"/>
    <col min="4880" max="4880" width="1.28515625" style="4" customWidth="1"/>
    <col min="4881" max="4881" width="7.7109375" style="4" bestFit="1" customWidth="1"/>
    <col min="4882" max="4882" width="1.28515625" style="4" customWidth="1"/>
    <col min="4883" max="4883" width="7.42578125" style="4" customWidth="1"/>
    <col min="4884" max="4884" width="1.28515625" style="4" customWidth="1"/>
    <col min="4885" max="4885" width="7.42578125" style="4" customWidth="1"/>
    <col min="4886" max="4886" width="1.28515625" style="4" customWidth="1"/>
    <col min="4887" max="4887" width="7" style="4" customWidth="1"/>
    <col min="4888" max="4888" width="1.28515625" style="4" customWidth="1"/>
    <col min="4889" max="4889" width="7" style="4" customWidth="1"/>
    <col min="4890" max="4890" width="1.28515625" style="4" customWidth="1"/>
    <col min="4891" max="4891" width="3.85546875" style="4" customWidth="1"/>
    <col min="4892" max="4892" width="1.28515625" style="4" customWidth="1"/>
    <col min="4893" max="4893" width="3.85546875" style="4" customWidth="1"/>
    <col min="4894" max="5120" width="9.140625" style="4"/>
    <col min="5121" max="5122" width="5.28515625" style="4" customWidth="1"/>
    <col min="5123" max="5123" width="1.28515625" style="4" customWidth="1"/>
    <col min="5124" max="5124" width="4.28515625" style="4" customWidth="1"/>
    <col min="5125" max="5125" width="1.28515625" style="4" customWidth="1"/>
    <col min="5126" max="5126" width="30.7109375" style="4" customWidth="1"/>
    <col min="5127" max="5128" width="5.28515625" style="4" customWidth="1"/>
    <col min="5129" max="5129" width="24.7109375" style="4" customWidth="1"/>
    <col min="5130" max="5130" width="1.28515625" style="4" customWidth="1"/>
    <col min="5131" max="5131" width="7.7109375" style="4" bestFit="1" customWidth="1"/>
    <col min="5132" max="5132" width="1.28515625" style="4" customWidth="1"/>
    <col min="5133" max="5133" width="7.7109375" style="4" bestFit="1" customWidth="1"/>
    <col min="5134" max="5134" width="1.28515625" style="4" customWidth="1"/>
    <col min="5135" max="5135" width="9.140625" style="4" bestFit="1" customWidth="1"/>
    <col min="5136" max="5136" width="1.28515625" style="4" customWidth="1"/>
    <col min="5137" max="5137" width="7.7109375" style="4" bestFit="1" customWidth="1"/>
    <col min="5138" max="5138" width="1.28515625" style="4" customWidth="1"/>
    <col min="5139" max="5139" width="7.42578125" style="4" customWidth="1"/>
    <col min="5140" max="5140" width="1.28515625" style="4" customWidth="1"/>
    <col min="5141" max="5141" width="7.42578125" style="4" customWidth="1"/>
    <col min="5142" max="5142" width="1.28515625" style="4" customWidth="1"/>
    <col min="5143" max="5143" width="7" style="4" customWidth="1"/>
    <col min="5144" max="5144" width="1.28515625" style="4" customWidth="1"/>
    <col min="5145" max="5145" width="7" style="4" customWidth="1"/>
    <col min="5146" max="5146" width="1.28515625" style="4" customWidth="1"/>
    <col min="5147" max="5147" width="3.85546875" style="4" customWidth="1"/>
    <col min="5148" max="5148" width="1.28515625" style="4" customWidth="1"/>
    <col min="5149" max="5149" width="3.85546875" style="4" customWidth="1"/>
    <col min="5150" max="5376" width="9.140625" style="4"/>
    <col min="5377" max="5378" width="5.28515625" style="4" customWidth="1"/>
    <col min="5379" max="5379" width="1.28515625" style="4" customWidth="1"/>
    <col min="5380" max="5380" width="4.28515625" style="4" customWidth="1"/>
    <col min="5381" max="5381" width="1.28515625" style="4" customWidth="1"/>
    <col min="5382" max="5382" width="30.7109375" style="4" customWidth="1"/>
    <col min="5383" max="5384" width="5.28515625" style="4" customWidth="1"/>
    <col min="5385" max="5385" width="24.7109375" style="4" customWidth="1"/>
    <col min="5386" max="5386" width="1.28515625" style="4" customWidth="1"/>
    <col min="5387" max="5387" width="7.7109375" style="4" bestFit="1" customWidth="1"/>
    <col min="5388" max="5388" width="1.28515625" style="4" customWidth="1"/>
    <col min="5389" max="5389" width="7.7109375" style="4" bestFit="1" customWidth="1"/>
    <col min="5390" max="5390" width="1.28515625" style="4" customWidth="1"/>
    <col min="5391" max="5391" width="9.140625" style="4" bestFit="1" customWidth="1"/>
    <col min="5392" max="5392" width="1.28515625" style="4" customWidth="1"/>
    <col min="5393" max="5393" width="7.7109375" style="4" bestFit="1" customWidth="1"/>
    <col min="5394" max="5394" width="1.28515625" style="4" customWidth="1"/>
    <col min="5395" max="5395" width="7.42578125" style="4" customWidth="1"/>
    <col min="5396" max="5396" width="1.28515625" style="4" customWidth="1"/>
    <col min="5397" max="5397" width="7.42578125" style="4" customWidth="1"/>
    <col min="5398" max="5398" width="1.28515625" style="4" customWidth="1"/>
    <col min="5399" max="5399" width="7" style="4" customWidth="1"/>
    <col min="5400" max="5400" width="1.28515625" style="4" customWidth="1"/>
    <col min="5401" max="5401" width="7" style="4" customWidth="1"/>
    <col min="5402" max="5402" width="1.28515625" style="4" customWidth="1"/>
    <col min="5403" max="5403" width="3.85546875" style="4" customWidth="1"/>
    <col min="5404" max="5404" width="1.28515625" style="4" customWidth="1"/>
    <col min="5405" max="5405" width="3.85546875" style="4" customWidth="1"/>
    <col min="5406" max="5632" width="9.140625" style="4"/>
    <col min="5633" max="5634" width="5.28515625" style="4" customWidth="1"/>
    <col min="5635" max="5635" width="1.28515625" style="4" customWidth="1"/>
    <col min="5636" max="5636" width="4.28515625" style="4" customWidth="1"/>
    <col min="5637" max="5637" width="1.28515625" style="4" customWidth="1"/>
    <col min="5638" max="5638" width="30.7109375" style="4" customWidth="1"/>
    <col min="5639" max="5640" width="5.28515625" style="4" customWidth="1"/>
    <col min="5641" max="5641" width="24.7109375" style="4" customWidth="1"/>
    <col min="5642" max="5642" width="1.28515625" style="4" customWidth="1"/>
    <col min="5643" max="5643" width="7.7109375" style="4" bestFit="1" customWidth="1"/>
    <col min="5644" max="5644" width="1.28515625" style="4" customWidth="1"/>
    <col min="5645" max="5645" width="7.7109375" style="4" bestFit="1" customWidth="1"/>
    <col min="5646" max="5646" width="1.28515625" style="4" customWidth="1"/>
    <col min="5647" max="5647" width="9.140625" style="4" bestFit="1" customWidth="1"/>
    <col min="5648" max="5648" width="1.28515625" style="4" customWidth="1"/>
    <col min="5649" max="5649" width="7.7109375" style="4" bestFit="1" customWidth="1"/>
    <col min="5650" max="5650" width="1.28515625" style="4" customWidth="1"/>
    <col min="5651" max="5651" width="7.42578125" style="4" customWidth="1"/>
    <col min="5652" max="5652" width="1.28515625" style="4" customWidth="1"/>
    <col min="5653" max="5653" width="7.42578125" style="4" customWidth="1"/>
    <col min="5654" max="5654" width="1.28515625" style="4" customWidth="1"/>
    <col min="5655" max="5655" width="7" style="4" customWidth="1"/>
    <col min="5656" max="5656" width="1.28515625" style="4" customWidth="1"/>
    <col min="5657" max="5657" width="7" style="4" customWidth="1"/>
    <col min="5658" max="5658" width="1.28515625" style="4" customWidth="1"/>
    <col min="5659" max="5659" width="3.85546875" style="4" customWidth="1"/>
    <col min="5660" max="5660" width="1.28515625" style="4" customWidth="1"/>
    <col min="5661" max="5661" width="3.85546875" style="4" customWidth="1"/>
    <col min="5662" max="5888" width="9.140625" style="4"/>
    <col min="5889" max="5890" width="5.28515625" style="4" customWidth="1"/>
    <col min="5891" max="5891" width="1.28515625" style="4" customWidth="1"/>
    <col min="5892" max="5892" width="4.28515625" style="4" customWidth="1"/>
    <col min="5893" max="5893" width="1.28515625" style="4" customWidth="1"/>
    <col min="5894" max="5894" width="30.7109375" style="4" customWidth="1"/>
    <col min="5895" max="5896" width="5.28515625" style="4" customWidth="1"/>
    <col min="5897" max="5897" width="24.7109375" style="4" customWidth="1"/>
    <col min="5898" max="5898" width="1.28515625" style="4" customWidth="1"/>
    <col min="5899" max="5899" width="7.7109375" style="4" bestFit="1" customWidth="1"/>
    <col min="5900" max="5900" width="1.28515625" style="4" customWidth="1"/>
    <col min="5901" max="5901" width="7.7109375" style="4" bestFit="1" customWidth="1"/>
    <col min="5902" max="5902" width="1.28515625" style="4" customWidth="1"/>
    <col min="5903" max="5903" width="9.140625" style="4" bestFit="1" customWidth="1"/>
    <col min="5904" max="5904" width="1.28515625" style="4" customWidth="1"/>
    <col min="5905" max="5905" width="7.7109375" style="4" bestFit="1" customWidth="1"/>
    <col min="5906" max="5906" width="1.28515625" style="4" customWidth="1"/>
    <col min="5907" max="5907" width="7.42578125" style="4" customWidth="1"/>
    <col min="5908" max="5908" width="1.28515625" style="4" customWidth="1"/>
    <col min="5909" max="5909" width="7.42578125" style="4" customWidth="1"/>
    <col min="5910" max="5910" width="1.28515625" style="4" customWidth="1"/>
    <col min="5911" max="5911" width="7" style="4" customWidth="1"/>
    <col min="5912" max="5912" width="1.28515625" style="4" customWidth="1"/>
    <col min="5913" max="5913" width="7" style="4" customWidth="1"/>
    <col min="5914" max="5914" width="1.28515625" style="4" customWidth="1"/>
    <col min="5915" max="5915" width="3.85546875" style="4" customWidth="1"/>
    <col min="5916" max="5916" width="1.28515625" style="4" customWidth="1"/>
    <col min="5917" max="5917" width="3.85546875" style="4" customWidth="1"/>
    <col min="5918" max="6144" width="9.140625" style="4"/>
    <col min="6145" max="6146" width="5.28515625" style="4" customWidth="1"/>
    <col min="6147" max="6147" width="1.28515625" style="4" customWidth="1"/>
    <col min="6148" max="6148" width="4.28515625" style="4" customWidth="1"/>
    <col min="6149" max="6149" width="1.28515625" style="4" customWidth="1"/>
    <col min="6150" max="6150" width="30.7109375" style="4" customWidth="1"/>
    <col min="6151" max="6152" width="5.28515625" style="4" customWidth="1"/>
    <col min="6153" max="6153" width="24.7109375" style="4" customWidth="1"/>
    <col min="6154" max="6154" width="1.28515625" style="4" customWidth="1"/>
    <col min="6155" max="6155" width="7.7109375" style="4" bestFit="1" customWidth="1"/>
    <col min="6156" max="6156" width="1.28515625" style="4" customWidth="1"/>
    <col min="6157" max="6157" width="7.7109375" style="4" bestFit="1" customWidth="1"/>
    <col min="6158" max="6158" width="1.28515625" style="4" customWidth="1"/>
    <col min="6159" max="6159" width="9.140625" style="4" bestFit="1" customWidth="1"/>
    <col min="6160" max="6160" width="1.28515625" style="4" customWidth="1"/>
    <col min="6161" max="6161" width="7.7109375" style="4" bestFit="1" customWidth="1"/>
    <col min="6162" max="6162" width="1.28515625" style="4" customWidth="1"/>
    <col min="6163" max="6163" width="7.42578125" style="4" customWidth="1"/>
    <col min="6164" max="6164" width="1.28515625" style="4" customWidth="1"/>
    <col min="6165" max="6165" width="7.42578125" style="4" customWidth="1"/>
    <col min="6166" max="6166" width="1.28515625" style="4" customWidth="1"/>
    <col min="6167" max="6167" width="7" style="4" customWidth="1"/>
    <col min="6168" max="6168" width="1.28515625" style="4" customWidth="1"/>
    <col min="6169" max="6169" width="7" style="4" customWidth="1"/>
    <col min="6170" max="6170" width="1.28515625" style="4" customWidth="1"/>
    <col min="6171" max="6171" width="3.85546875" style="4" customWidth="1"/>
    <col min="6172" max="6172" width="1.28515625" style="4" customWidth="1"/>
    <col min="6173" max="6173" width="3.85546875" style="4" customWidth="1"/>
    <col min="6174" max="6400" width="9.140625" style="4"/>
    <col min="6401" max="6402" width="5.28515625" style="4" customWidth="1"/>
    <col min="6403" max="6403" width="1.28515625" style="4" customWidth="1"/>
    <col min="6404" max="6404" width="4.28515625" style="4" customWidth="1"/>
    <col min="6405" max="6405" width="1.28515625" style="4" customWidth="1"/>
    <col min="6406" max="6406" width="30.7109375" style="4" customWidth="1"/>
    <col min="6407" max="6408" width="5.28515625" style="4" customWidth="1"/>
    <col min="6409" max="6409" width="24.7109375" style="4" customWidth="1"/>
    <col min="6410" max="6410" width="1.28515625" style="4" customWidth="1"/>
    <col min="6411" max="6411" width="7.7109375" style="4" bestFit="1" customWidth="1"/>
    <col min="6412" max="6412" width="1.28515625" style="4" customWidth="1"/>
    <col min="6413" max="6413" width="7.7109375" style="4" bestFit="1" customWidth="1"/>
    <col min="6414" max="6414" width="1.28515625" style="4" customWidth="1"/>
    <col min="6415" max="6415" width="9.140625" style="4" bestFit="1" customWidth="1"/>
    <col min="6416" max="6416" width="1.28515625" style="4" customWidth="1"/>
    <col min="6417" max="6417" width="7.7109375" style="4" bestFit="1" customWidth="1"/>
    <col min="6418" max="6418" width="1.28515625" style="4" customWidth="1"/>
    <col min="6419" max="6419" width="7.42578125" style="4" customWidth="1"/>
    <col min="6420" max="6420" width="1.28515625" style="4" customWidth="1"/>
    <col min="6421" max="6421" width="7.42578125" style="4" customWidth="1"/>
    <col min="6422" max="6422" width="1.28515625" style="4" customWidth="1"/>
    <col min="6423" max="6423" width="7" style="4" customWidth="1"/>
    <col min="6424" max="6424" width="1.28515625" style="4" customWidth="1"/>
    <col min="6425" max="6425" width="7" style="4" customWidth="1"/>
    <col min="6426" max="6426" width="1.28515625" style="4" customWidth="1"/>
    <col min="6427" max="6427" width="3.85546875" style="4" customWidth="1"/>
    <col min="6428" max="6428" width="1.28515625" style="4" customWidth="1"/>
    <col min="6429" max="6429" width="3.85546875" style="4" customWidth="1"/>
    <col min="6430" max="6656" width="9.140625" style="4"/>
    <col min="6657" max="6658" width="5.28515625" style="4" customWidth="1"/>
    <col min="6659" max="6659" width="1.28515625" style="4" customWidth="1"/>
    <col min="6660" max="6660" width="4.28515625" style="4" customWidth="1"/>
    <col min="6661" max="6661" width="1.28515625" style="4" customWidth="1"/>
    <col min="6662" max="6662" width="30.7109375" style="4" customWidth="1"/>
    <col min="6663" max="6664" width="5.28515625" style="4" customWidth="1"/>
    <col min="6665" max="6665" width="24.7109375" style="4" customWidth="1"/>
    <col min="6666" max="6666" width="1.28515625" style="4" customWidth="1"/>
    <col min="6667" max="6667" width="7.7109375" style="4" bestFit="1" customWidth="1"/>
    <col min="6668" max="6668" width="1.28515625" style="4" customWidth="1"/>
    <col min="6669" max="6669" width="7.7109375" style="4" bestFit="1" customWidth="1"/>
    <col min="6670" max="6670" width="1.28515625" style="4" customWidth="1"/>
    <col min="6671" max="6671" width="9.140625" style="4" bestFit="1" customWidth="1"/>
    <col min="6672" max="6672" width="1.28515625" style="4" customWidth="1"/>
    <col min="6673" max="6673" width="7.7109375" style="4" bestFit="1" customWidth="1"/>
    <col min="6674" max="6674" width="1.28515625" style="4" customWidth="1"/>
    <col min="6675" max="6675" width="7.42578125" style="4" customWidth="1"/>
    <col min="6676" max="6676" width="1.28515625" style="4" customWidth="1"/>
    <col min="6677" max="6677" width="7.42578125" style="4" customWidth="1"/>
    <col min="6678" max="6678" width="1.28515625" style="4" customWidth="1"/>
    <col min="6679" max="6679" width="7" style="4" customWidth="1"/>
    <col min="6680" max="6680" width="1.28515625" style="4" customWidth="1"/>
    <col min="6681" max="6681" width="7" style="4" customWidth="1"/>
    <col min="6682" max="6682" width="1.28515625" style="4" customWidth="1"/>
    <col min="6683" max="6683" width="3.85546875" style="4" customWidth="1"/>
    <col min="6684" max="6684" width="1.28515625" style="4" customWidth="1"/>
    <col min="6685" max="6685" width="3.85546875" style="4" customWidth="1"/>
    <col min="6686" max="6912" width="9.140625" style="4"/>
    <col min="6913" max="6914" width="5.28515625" style="4" customWidth="1"/>
    <col min="6915" max="6915" width="1.28515625" style="4" customWidth="1"/>
    <col min="6916" max="6916" width="4.28515625" style="4" customWidth="1"/>
    <col min="6917" max="6917" width="1.28515625" style="4" customWidth="1"/>
    <col min="6918" max="6918" width="30.7109375" style="4" customWidth="1"/>
    <col min="6919" max="6920" width="5.28515625" style="4" customWidth="1"/>
    <col min="6921" max="6921" width="24.7109375" style="4" customWidth="1"/>
    <col min="6922" max="6922" width="1.28515625" style="4" customWidth="1"/>
    <col min="6923" max="6923" width="7.7109375" style="4" bestFit="1" customWidth="1"/>
    <col min="6924" max="6924" width="1.28515625" style="4" customWidth="1"/>
    <col min="6925" max="6925" width="7.7109375" style="4" bestFit="1" customWidth="1"/>
    <col min="6926" max="6926" width="1.28515625" style="4" customWidth="1"/>
    <col min="6927" max="6927" width="9.140625" style="4" bestFit="1" customWidth="1"/>
    <col min="6928" max="6928" width="1.28515625" style="4" customWidth="1"/>
    <col min="6929" max="6929" width="7.7109375" style="4" bestFit="1" customWidth="1"/>
    <col min="6930" max="6930" width="1.28515625" style="4" customWidth="1"/>
    <col min="6931" max="6931" width="7.42578125" style="4" customWidth="1"/>
    <col min="6932" max="6932" width="1.28515625" style="4" customWidth="1"/>
    <col min="6933" max="6933" width="7.42578125" style="4" customWidth="1"/>
    <col min="6934" max="6934" width="1.28515625" style="4" customWidth="1"/>
    <col min="6935" max="6935" width="7" style="4" customWidth="1"/>
    <col min="6936" max="6936" width="1.28515625" style="4" customWidth="1"/>
    <col min="6937" max="6937" width="7" style="4" customWidth="1"/>
    <col min="6938" max="6938" width="1.28515625" style="4" customWidth="1"/>
    <col min="6939" max="6939" width="3.85546875" style="4" customWidth="1"/>
    <col min="6940" max="6940" width="1.28515625" style="4" customWidth="1"/>
    <col min="6941" max="6941" width="3.85546875" style="4" customWidth="1"/>
    <col min="6942" max="7168" width="9.140625" style="4"/>
    <col min="7169" max="7170" width="5.28515625" style="4" customWidth="1"/>
    <col min="7171" max="7171" width="1.28515625" style="4" customWidth="1"/>
    <col min="7172" max="7172" width="4.28515625" style="4" customWidth="1"/>
    <col min="7173" max="7173" width="1.28515625" style="4" customWidth="1"/>
    <col min="7174" max="7174" width="30.7109375" style="4" customWidth="1"/>
    <col min="7175" max="7176" width="5.28515625" style="4" customWidth="1"/>
    <col min="7177" max="7177" width="24.7109375" style="4" customWidth="1"/>
    <col min="7178" max="7178" width="1.28515625" style="4" customWidth="1"/>
    <col min="7179" max="7179" width="7.7109375" style="4" bestFit="1" customWidth="1"/>
    <col min="7180" max="7180" width="1.28515625" style="4" customWidth="1"/>
    <col min="7181" max="7181" width="7.7109375" style="4" bestFit="1" customWidth="1"/>
    <col min="7182" max="7182" width="1.28515625" style="4" customWidth="1"/>
    <col min="7183" max="7183" width="9.140625" style="4" bestFit="1" customWidth="1"/>
    <col min="7184" max="7184" width="1.28515625" style="4" customWidth="1"/>
    <col min="7185" max="7185" width="7.7109375" style="4" bestFit="1" customWidth="1"/>
    <col min="7186" max="7186" width="1.28515625" style="4" customWidth="1"/>
    <col min="7187" max="7187" width="7.42578125" style="4" customWidth="1"/>
    <col min="7188" max="7188" width="1.28515625" style="4" customWidth="1"/>
    <col min="7189" max="7189" width="7.42578125" style="4" customWidth="1"/>
    <col min="7190" max="7190" width="1.28515625" style="4" customWidth="1"/>
    <col min="7191" max="7191" width="7" style="4" customWidth="1"/>
    <col min="7192" max="7192" width="1.28515625" style="4" customWidth="1"/>
    <col min="7193" max="7193" width="7" style="4" customWidth="1"/>
    <col min="7194" max="7194" width="1.28515625" style="4" customWidth="1"/>
    <col min="7195" max="7195" width="3.85546875" style="4" customWidth="1"/>
    <col min="7196" max="7196" width="1.28515625" style="4" customWidth="1"/>
    <col min="7197" max="7197" width="3.85546875" style="4" customWidth="1"/>
    <col min="7198" max="7424" width="9.140625" style="4"/>
    <col min="7425" max="7426" width="5.28515625" style="4" customWidth="1"/>
    <col min="7427" max="7427" width="1.28515625" style="4" customWidth="1"/>
    <col min="7428" max="7428" width="4.28515625" style="4" customWidth="1"/>
    <col min="7429" max="7429" width="1.28515625" style="4" customWidth="1"/>
    <col min="7430" max="7430" width="30.7109375" style="4" customWidth="1"/>
    <col min="7431" max="7432" width="5.28515625" style="4" customWidth="1"/>
    <col min="7433" max="7433" width="24.7109375" style="4" customWidth="1"/>
    <col min="7434" max="7434" width="1.28515625" style="4" customWidth="1"/>
    <col min="7435" max="7435" width="7.7109375" style="4" bestFit="1" customWidth="1"/>
    <col min="7436" max="7436" width="1.28515625" style="4" customWidth="1"/>
    <col min="7437" max="7437" width="7.7109375" style="4" bestFit="1" customWidth="1"/>
    <col min="7438" max="7438" width="1.28515625" style="4" customWidth="1"/>
    <col min="7439" max="7439" width="9.140625" style="4" bestFit="1" customWidth="1"/>
    <col min="7440" max="7440" width="1.28515625" style="4" customWidth="1"/>
    <col min="7441" max="7441" width="7.7109375" style="4" bestFit="1" customWidth="1"/>
    <col min="7442" max="7442" width="1.28515625" style="4" customWidth="1"/>
    <col min="7443" max="7443" width="7.42578125" style="4" customWidth="1"/>
    <col min="7444" max="7444" width="1.28515625" style="4" customWidth="1"/>
    <col min="7445" max="7445" width="7.42578125" style="4" customWidth="1"/>
    <col min="7446" max="7446" width="1.28515625" style="4" customWidth="1"/>
    <col min="7447" max="7447" width="7" style="4" customWidth="1"/>
    <col min="7448" max="7448" width="1.28515625" style="4" customWidth="1"/>
    <col min="7449" max="7449" width="7" style="4" customWidth="1"/>
    <col min="7450" max="7450" width="1.28515625" style="4" customWidth="1"/>
    <col min="7451" max="7451" width="3.85546875" style="4" customWidth="1"/>
    <col min="7452" max="7452" width="1.28515625" style="4" customWidth="1"/>
    <col min="7453" max="7453" width="3.85546875" style="4" customWidth="1"/>
    <col min="7454" max="7680" width="9.140625" style="4"/>
    <col min="7681" max="7682" width="5.28515625" style="4" customWidth="1"/>
    <col min="7683" max="7683" width="1.28515625" style="4" customWidth="1"/>
    <col min="7684" max="7684" width="4.28515625" style="4" customWidth="1"/>
    <col min="7685" max="7685" width="1.28515625" style="4" customWidth="1"/>
    <col min="7686" max="7686" width="30.7109375" style="4" customWidth="1"/>
    <col min="7687" max="7688" width="5.28515625" style="4" customWidth="1"/>
    <col min="7689" max="7689" width="24.7109375" style="4" customWidth="1"/>
    <col min="7690" max="7690" width="1.28515625" style="4" customWidth="1"/>
    <col min="7691" max="7691" width="7.7109375" style="4" bestFit="1" customWidth="1"/>
    <col min="7692" max="7692" width="1.28515625" style="4" customWidth="1"/>
    <col min="7693" max="7693" width="7.7109375" style="4" bestFit="1" customWidth="1"/>
    <col min="7694" max="7694" width="1.28515625" style="4" customWidth="1"/>
    <col min="7695" max="7695" width="9.140625" style="4" bestFit="1" customWidth="1"/>
    <col min="7696" max="7696" width="1.28515625" style="4" customWidth="1"/>
    <col min="7697" max="7697" width="7.7109375" style="4" bestFit="1" customWidth="1"/>
    <col min="7698" max="7698" width="1.28515625" style="4" customWidth="1"/>
    <col min="7699" max="7699" width="7.42578125" style="4" customWidth="1"/>
    <col min="7700" max="7700" width="1.28515625" style="4" customWidth="1"/>
    <col min="7701" max="7701" width="7.42578125" style="4" customWidth="1"/>
    <col min="7702" max="7702" width="1.28515625" style="4" customWidth="1"/>
    <col min="7703" max="7703" width="7" style="4" customWidth="1"/>
    <col min="7704" max="7704" width="1.28515625" style="4" customWidth="1"/>
    <col min="7705" max="7705" width="7" style="4" customWidth="1"/>
    <col min="7706" max="7706" width="1.28515625" style="4" customWidth="1"/>
    <col min="7707" max="7707" width="3.85546875" style="4" customWidth="1"/>
    <col min="7708" max="7708" width="1.28515625" style="4" customWidth="1"/>
    <col min="7709" max="7709" width="3.85546875" style="4" customWidth="1"/>
    <col min="7710" max="7936" width="9.140625" style="4"/>
    <col min="7937" max="7938" width="5.28515625" style="4" customWidth="1"/>
    <col min="7939" max="7939" width="1.28515625" style="4" customWidth="1"/>
    <col min="7940" max="7940" width="4.28515625" style="4" customWidth="1"/>
    <col min="7941" max="7941" width="1.28515625" style="4" customWidth="1"/>
    <col min="7942" max="7942" width="30.7109375" style="4" customWidth="1"/>
    <col min="7943" max="7944" width="5.28515625" style="4" customWidth="1"/>
    <col min="7945" max="7945" width="24.7109375" style="4" customWidth="1"/>
    <col min="7946" max="7946" width="1.28515625" style="4" customWidth="1"/>
    <col min="7947" max="7947" width="7.7109375" style="4" bestFit="1" customWidth="1"/>
    <col min="7948" max="7948" width="1.28515625" style="4" customWidth="1"/>
    <col min="7949" max="7949" width="7.7109375" style="4" bestFit="1" customWidth="1"/>
    <col min="7950" max="7950" width="1.28515625" style="4" customWidth="1"/>
    <col min="7951" max="7951" width="9.140625" style="4" bestFit="1" customWidth="1"/>
    <col min="7952" max="7952" width="1.28515625" style="4" customWidth="1"/>
    <col min="7953" max="7953" width="7.7109375" style="4" bestFit="1" customWidth="1"/>
    <col min="7954" max="7954" width="1.28515625" style="4" customWidth="1"/>
    <col min="7955" max="7955" width="7.42578125" style="4" customWidth="1"/>
    <col min="7956" max="7956" width="1.28515625" style="4" customWidth="1"/>
    <col min="7957" max="7957" width="7.42578125" style="4" customWidth="1"/>
    <col min="7958" max="7958" width="1.28515625" style="4" customWidth="1"/>
    <col min="7959" max="7959" width="7" style="4" customWidth="1"/>
    <col min="7960" max="7960" width="1.28515625" style="4" customWidth="1"/>
    <col min="7961" max="7961" width="7" style="4" customWidth="1"/>
    <col min="7962" max="7962" width="1.28515625" style="4" customWidth="1"/>
    <col min="7963" max="7963" width="3.85546875" style="4" customWidth="1"/>
    <col min="7964" max="7964" width="1.28515625" style="4" customWidth="1"/>
    <col min="7965" max="7965" width="3.85546875" style="4" customWidth="1"/>
    <col min="7966" max="8192" width="9.140625" style="4"/>
    <col min="8193" max="8194" width="5.28515625" style="4" customWidth="1"/>
    <col min="8195" max="8195" width="1.28515625" style="4" customWidth="1"/>
    <col min="8196" max="8196" width="4.28515625" style="4" customWidth="1"/>
    <col min="8197" max="8197" width="1.28515625" style="4" customWidth="1"/>
    <col min="8198" max="8198" width="30.7109375" style="4" customWidth="1"/>
    <col min="8199" max="8200" width="5.28515625" style="4" customWidth="1"/>
    <col min="8201" max="8201" width="24.7109375" style="4" customWidth="1"/>
    <col min="8202" max="8202" width="1.28515625" style="4" customWidth="1"/>
    <col min="8203" max="8203" width="7.7109375" style="4" bestFit="1" customWidth="1"/>
    <col min="8204" max="8204" width="1.28515625" style="4" customWidth="1"/>
    <col min="8205" max="8205" width="7.7109375" style="4" bestFit="1" customWidth="1"/>
    <col min="8206" max="8206" width="1.28515625" style="4" customWidth="1"/>
    <col min="8207" max="8207" width="9.140625" style="4" bestFit="1" customWidth="1"/>
    <col min="8208" max="8208" width="1.28515625" style="4" customWidth="1"/>
    <col min="8209" max="8209" width="7.7109375" style="4" bestFit="1" customWidth="1"/>
    <col min="8210" max="8210" width="1.28515625" style="4" customWidth="1"/>
    <col min="8211" max="8211" width="7.42578125" style="4" customWidth="1"/>
    <col min="8212" max="8212" width="1.28515625" style="4" customWidth="1"/>
    <col min="8213" max="8213" width="7.42578125" style="4" customWidth="1"/>
    <col min="8214" max="8214" width="1.28515625" style="4" customWidth="1"/>
    <col min="8215" max="8215" width="7" style="4" customWidth="1"/>
    <col min="8216" max="8216" width="1.28515625" style="4" customWidth="1"/>
    <col min="8217" max="8217" width="7" style="4" customWidth="1"/>
    <col min="8218" max="8218" width="1.28515625" style="4" customWidth="1"/>
    <col min="8219" max="8219" width="3.85546875" style="4" customWidth="1"/>
    <col min="8220" max="8220" width="1.28515625" style="4" customWidth="1"/>
    <col min="8221" max="8221" width="3.85546875" style="4" customWidth="1"/>
    <col min="8222" max="8448" width="9.140625" style="4"/>
    <col min="8449" max="8450" width="5.28515625" style="4" customWidth="1"/>
    <col min="8451" max="8451" width="1.28515625" style="4" customWidth="1"/>
    <col min="8452" max="8452" width="4.28515625" style="4" customWidth="1"/>
    <col min="8453" max="8453" width="1.28515625" style="4" customWidth="1"/>
    <col min="8454" max="8454" width="30.7109375" style="4" customWidth="1"/>
    <col min="8455" max="8456" width="5.28515625" style="4" customWidth="1"/>
    <col min="8457" max="8457" width="24.7109375" style="4" customWidth="1"/>
    <col min="8458" max="8458" width="1.28515625" style="4" customWidth="1"/>
    <col min="8459" max="8459" width="7.7109375" style="4" bestFit="1" customWidth="1"/>
    <col min="8460" max="8460" width="1.28515625" style="4" customWidth="1"/>
    <col min="8461" max="8461" width="7.7109375" style="4" bestFit="1" customWidth="1"/>
    <col min="8462" max="8462" width="1.28515625" style="4" customWidth="1"/>
    <col min="8463" max="8463" width="9.140625" style="4" bestFit="1" customWidth="1"/>
    <col min="8464" max="8464" width="1.28515625" style="4" customWidth="1"/>
    <col min="8465" max="8465" width="7.7109375" style="4" bestFit="1" customWidth="1"/>
    <col min="8466" max="8466" width="1.28515625" style="4" customWidth="1"/>
    <col min="8467" max="8467" width="7.42578125" style="4" customWidth="1"/>
    <col min="8468" max="8468" width="1.28515625" style="4" customWidth="1"/>
    <col min="8469" max="8469" width="7.42578125" style="4" customWidth="1"/>
    <col min="8470" max="8470" width="1.28515625" style="4" customWidth="1"/>
    <col min="8471" max="8471" width="7" style="4" customWidth="1"/>
    <col min="8472" max="8472" width="1.28515625" style="4" customWidth="1"/>
    <col min="8473" max="8473" width="7" style="4" customWidth="1"/>
    <col min="8474" max="8474" width="1.28515625" style="4" customWidth="1"/>
    <col min="8475" max="8475" width="3.85546875" style="4" customWidth="1"/>
    <col min="8476" max="8476" width="1.28515625" style="4" customWidth="1"/>
    <col min="8477" max="8477" width="3.85546875" style="4" customWidth="1"/>
    <col min="8478" max="8704" width="9.140625" style="4"/>
    <col min="8705" max="8706" width="5.28515625" style="4" customWidth="1"/>
    <col min="8707" max="8707" width="1.28515625" style="4" customWidth="1"/>
    <col min="8708" max="8708" width="4.28515625" style="4" customWidth="1"/>
    <col min="8709" max="8709" width="1.28515625" style="4" customWidth="1"/>
    <col min="8710" max="8710" width="30.7109375" style="4" customWidth="1"/>
    <col min="8711" max="8712" width="5.28515625" style="4" customWidth="1"/>
    <col min="8713" max="8713" width="24.7109375" style="4" customWidth="1"/>
    <col min="8714" max="8714" width="1.28515625" style="4" customWidth="1"/>
    <col min="8715" max="8715" width="7.7109375" style="4" bestFit="1" customWidth="1"/>
    <col min="8716" max="8716" width="1.28515625" style="4" customWidth="1"/>
    <col min="8717" max="8717" width="7.7109375" style="4" bestFit="1" customWidth="1"/>
    <col min="8718" max="8718" width="1.28515625" style="4" customWidth="1"/>
    <col min="8719" max="8719" width="9.140625" style="4" bestFit="1" customWidth="1"/>
    <col min="8720" max="8720" width="1.28515625" style="4" customWidth="1"/>
    <col min="8721" max="8721" width="7.7109375" style="4" bestFit="1" customWidth="1"/>
    <col min="8722" max="8722" width="1.28515625" style="4" customWidth="1"/>
    <col min="8723" max="8723" width="7.42578125" style="4" customWidth="1"/>
    <col min="8724" max="8724" width="1.28515625" style="4" customWidth="1"/>
    <col min="8725" max="8725" width="7.42578125" style="4" customWidth="1"/>
    <col min="8726" max="8726" width="1.28515625" style="4" customWidth="1"/>
    <col min="8727" max="8727" width="7" style="4" customWidth="1"/>
    <col min="8728" max="8728" width="1.28515625" style="4" customWidth="1"/>
    <col min="8729" max="8729" width="7" style="4" customWidth="1"/>
    <col min="8730" max="8730" width="1.28515625" style="4" customWidth="1"/>
    <col min="8731" max="8731" width="3.85546875" style="4" customWidth="1"/>
    <col min="8732" max="8732" width="1.28515625" style="4" customWidth="1"/>
    <col min="8733" max="8733" width="3.85546875" style="4" customWidth="1"/>
    <col min="8734" max="8960" width="9.140625" style="4"/>
    <col min="8961" max="8962" width="5.28515625" style="4" customWidth="1"/>
    <col min="8963" max="8963" width="1.28515625" style="4" customWidth="1"/>
    <col min="8964" max="8964" width="4.28515625" style="4" customWidth="1"/>
    <col min="8965" max="8965" width="1.28515625" style="4" customWidth="1"/>
    <col min="8966" max="8966" width="30.7109375" style="4" customWidth="1"/>
    <col min="8967" max="8968" width="5.28515625" style="4" customWidth="1"/>
    <col min="8969" max="8969" width="24.7109375" style="4" customWidth="1"/>
    <col min="8970" max="8970" width="1.28515625" style="4" customWidth="1"/>
    <col min="8971" max="8971" width="7.7109375" style="4" bestFit="1" customWidth="1"/>
    <col min="8972" max="8972" width="1.28515625" style="4" customWidth="1"/>
    <col min="8973" max="8973" width="7.7109375" style="4" bestFit="1" customWidth="1"/>
    <col min="8974" max="8974" width="1.28515625" style="4" customWidth="1"/>
    <col min="8975" max="8975" width="9.140625" style="4" bestFit="1" customWidth="1"/>
    <col min="8976" max="8976" width="1.28515625" style="4" customWidth="1"/>
    <col min="8977" max="8977" width="7.7109375" style="4" bestFit="1" customWidth="1"/>
    <col min="8978" max="8978" width="1.28515625" style="4" customWidth="1"/>
    <col min="8979" max="8979" width="7.42578125" style="4" customWidth="1"/>
    <col min="8980" max="8980" width="1.28515625" style="4" customWidth="1"/>
    <col min="8981" max="8981" width="7.42578125" style="4" customWidth="1"/>
    <col min="8982" max="8982" width="1.28515625" style="4" customWidth="1"/>
    <col min="8983" max="8983" width="7" style="4" customWidth="1"/>
    <col min="8984" max="8984" width="1.28515625" style="4" customWidth="1"/>
    <col min="8985" max="8985" width="7" style="4" customWidth="1"/>
    <col min="8986" max="8986" width="1.28515625" style="4" customWidth="1"/>
    <col min="8987" max="8987" width="3.85546875" style="4" customWidth="1"/>
    <col min="8988" max="8988" width="1.28515625" style="4" customWidth="1"/>
    <col min="8989" max="8989" width="3.85546875" style="4" customWidth="1"/>
    <col min="8990" max="9216" width="9.140625" style="4"/>
    <col min="9217" max="9218" width="5.28515625" style="4" customWidth="1"/>
    <col min="9219" max="9219" width="1.28515625" style="4" customWidth="1"/>
    <col min="9220" max="9220" width="4.28515625" style="4" customWidth="1"/>
    <col min="9221" max="9221" width="1.28515625" style="4" customWidth="1"/>
    <col min="9222" max="9222" width="30.7109375" style="4" customWidth="1"/>
    <col min="9223" max="9224" width="5.28515625" style="4" customWidth="1"/>
    <col min="9225" max="9225" width="24.7109375" style="4" customWidth="1"/>
    <col min="9226" max="9226" width="1.28515625" style="4" customWidth="1"/>
    <col min="9227" max="9227" width="7.7109375" style="4" bestFit="1" customWidth="1"/>
    <col min="9228" max="9228" width="1.28515625" style="4" customWidth="1"/>
    <col min="9229" max="9229" width="7.7109375" style="4" bestFit="1" customWidth="1"/>
    <col min="9230" max="9230" width="1.28515625" style="4" customWidth="1"/>
    <col min="9231" max="9231" width="9.140625" style="4" bestFit="1" customWidth="1"/>
    <col min="9232" max="9232" width="1.28515625" style="4" customWidth="1"/>
    <col min="9233" max="9233" width="7.7109375" style="4" bestFit="1" customWidth="1"/>
    <col min="9234" max="9234" width="1.28515625" style="4" customWidth="1"/>
    <col min="9235" max="9235" width="7.42578125" style="4" customWidth="1"/>
    <col min="9236" max="9236" width="1.28515625" style="4" customWidth="1"/>
    <col min="9237" max="9237" width="7.42578125" style="4" customWidth="1"/>
    <col min="9238" max="9238" width="1.28515625" style="4" customWidth="1"/>
    <col min="9239" max="9239" width="7" style="4" customWidth="1"/>
    <col min="9240" max="9240" width="1.28515625" style="4" customWidth="1"/>
    <col min="9241" max="9241" width="7" style="4" customWidth="1"/>
    <col min="9242" max="9242" width="1.28515625" style="4" customWidth="1"/>
    <col min="9243" max="9243" width="3.85546875" style="4" customWidth="1"/>
    <col min="9244" max="9244" width="1.28515625" style="4" customWidth="1"/>
    <col min="9245" max="9245" width="3.85546875" style="4" customWidth="1"/>
    <col min="9246" max="9472" width="9.140625" style="4"/>
    <col min="9473" max="9474" width="5.28515625" style="4" customWidth="1"/>
    <col min="9475" max="9475" width="1.28515625" style="4" customWidth="1"/>
    <col min="9476" max="9476" width="4.28515625" style="4" customWidth="1"/>
    <col min="9477" max="9477" width="1.28515625" style="4" customWidth="1"/>
    <col min="9478" max="9478" width="30.7109375" style="4" customWidth="1"/>
    <col min="9479" max="9480" width="5.28515625" style="4" customWidth="1"/>
    <col min="9481" max="9481" width="24.7109375" style="4" customWidth="1"/>
    <col min="9482" max="9482" width="1.28515625" style="4" customWidth="1"/>
    <col min="9483" max="9483" width="7.7109375" style="4" bestFit="1" customWidth="1"/>
    <col min="9484" max="9484" width="1.28515625" style="4" customWidth="1"/>
    <col min="9485" max="9485" width="7.7109375" style="4" bestFit="1" customWidth="1"/>
    <col min="9486" max="9486" width="1.28515625" style="4" customWidth="1"/>
    <col min="9487" max="9487" width="9.140625" style="4" bestFit="1" customWidth="1"/>
    <col min="9488" max="9488" width="1.28515625" style="4" customWidth="1"/>
    <col min="9489" max="9489" width="7.7109375" style="4" bestFit="1" customWidth="1"/>
    <col min="9490" max="9490" width="1.28515625" style="4" customWidth="1"/>
    <col min="9491" max="9491" width="7.42578125" style="4" customWidth="1"/>
    <col min="9492" max="9492" width="1.28515625" style="4" customWidth="1"/>
    <col min="9493" max="9493" width="7.42578125" style="4" customWidth="1"/>
    <col min="9494" max="9494" width="1.28515625" style="4" customWidth="1"/>
    <col min="9495" max="9495" width="7" style="4" customWidth="1"/>
    <col min="9496" max="9496" width="1.28515625" style="4" customWidth="1"/>
    <col min="9497" max="9497" width="7" style="4" customWidth="1"/>
    <col min="9498" max="9498" width="1.28515625" style="4" customWidth="1"/>
    <col min="9499" max="9499" width="3.85546875" style="4" customWidth="1"/>
    <col min="9500" max="9500" width="1.28515625" style="4" customWidth="1"/>
    <col min="9501" max="9501" width="3.85546875" style="4" customWidth="1"/>
    <col min="9502" max="9728" width="9.140625" style="4"/>
    <col min="9729" max="9730" width="5.28515625" style="4" customWidth="1"/>
    <col min="9731" max="9731" width="1.28515625" style="4" customWidth="1"/>
    <col min="9732" max="9732" width="4.28515625" style="4" customWidth="1"/>
    <col min="9733" max="9733" width="1.28515625" style="4" customWidth="1"/>
    <col min="9734" max="9734" width="30.7109375" style="4" customWidth="1"/>
    <col min="9735" max="9736" width="5.28515625" style="4" customWidth="1"/>
    <col min="9737" max="9737" width="24.7109375" style="4" customWidth="1"/>
    <col min="9738" max="9738" width="1.28515625" style="4" customWidth="1"/>
    <col min="9739" max="9739" width="7.7109375" style="4" bestFit="1" customWidth="1"/>
    <col min="9740" max="9740" width="1.28515625" style="4" customWidth="1"/>
    <col min="9741" max="9741" width="7.7109375" style="4" bestFit="1" customWidth="1"/>
    <col min="9742" max="9742" width="1.28515625" style="4" customWidth="1"/>
    <col min="9743" max="9743" width="9.140625" style="4" bestFit="1" customWidth="1"/>
    <col min="9744" max="9744" width="1.28515625" style="4" customWidth="1"/>
    <col min="9745" max="9745" width="7.7109375" style="4" bestFit="1" customWidth="1"/>
    <col min="9746" max="9746" width="1.28515625" style="4" customWidth="1"/>
    <col min="9747" max="9747" width="7.42578125" style="4" customWidth="1"/>
    <col min="9748" max="9748" width="1.28515625" style="4" customWidth="1"/>
    <col min="9749" max="9749" width="7.42578125" style="4" customWidth="1"/>
    <col min="9750" max="9750" width="1.28515625" style="4" customWidth="1"/>
    <col min="9751" max="9751" width="7" style="4" customWidth="1"/>
    <col min="9752" max="9752" width="1.28515625" style="4" customWidth="1"/>
    <col min="9753" max="9753" width="7" style="4" customWidth="1"/>
    <col min="9754" max="9754" width="1.28515625" style="4" customWidth="1"/>
    <col min="9755" max="9755" width="3.85546875" style="4" customWidth="1"/>
    <col min="9756" max="9756" width="1.28515625" style="4" customWidth="1"/>
    <col min="9757" max="9757" width="3.85546875" style="4" customWidth="1"/>
    <col min="9758" max="9984" width="9.140625" style="4"/>
    <col min="9985" max="9986" width="5.28515625" style="4" customWidth="1"/>
    <col min="9987" max="9987" width="1.28515625" style="4" customWidth="1"/>
    <col min="9988" max="9988" width="4.28515625" style="4" customWidth="1"/>
    <col min="9989" max="9989" width="1.28515625" style="4" customWidth="1"/>
    <col min="9990" max="9990" width="30.7109375" style="4" customWidth="1"/>
    <col min="9991" max="9992" width="5.28515625" style="4" customWidth="1"/>
    <col min="9993" max="9993" width="24.7109375" style="4" customWidth="1"/>
    <col min="9994" max="9994" width="1.28515625" style="4" customWidth="1"/>
    <col min="9995" max="9995" width="7.7109375" style="4" bestFit="1" customWidth="1"/>
    <col min="9996" max="9996" width="1.28515625" style="4" customWidth="1"/>
    <col min="9997" max="9997" width="7.7109375" style="4" bestFit="1" customWidth="1"/>
    <col min="9998" max="9998" width="1.28515625" style="4" customWidth="1"/>
    <col min="9999" max="9999" width="9.140625" style="4" bestFit="1" customWidth="1"/>
    <col min="10000" max="10000" width="1.28515625" style="4" customWidth="1"/>
    <col min="10001" max="10001" width="7.7109375" style="4" bestFit="1" customWidth="1"/>
    <col min="10002" max="10002" width="1.28515625" style="4" customWidth="1"/>
    <col min="10003" max="10003" width="7.42578125" style="4" customWidth="1"/>
    <col min="10004" max="10004" width="1.28515625" style="4" customWidth="1"/>
    <col min="10005" max="10005" width="7.42578125" style="4" customWidth="1"/>
    <col min="10006" max="10006" width="1.28515625" style="4" customWidth="1"/>
    <col min="10007" max="10007" width="7" style="4" customWidth="1"/>
    <col min="10008" max="10008" width="1.28515625" style="4" customWidth="1"/>
    <col min="10009" max="10009" width="7" style="4" customWidth="1"/>
    <col min="10010" max="10010" width="1.28515625" style="4" customWidth="1"/>
    <col min="10011" max="10011" width="3.85546875" style="4" customWidth="1"/>
    <col min="10012" max="10012" width="1.28515625" style="4" customWidth="1"/>
    <col min="10013" max="10013" width="3.85546875" style="4" customWidth="1"/>
    <col min="10014" max="10240" width="9.140625" style="4"/>
    <col min="10241" max="10242" width="5.28515625" style="4" customWidth="1"/>
    <col min="10243" max="10243" width="1.28515625" style="4" customWidth="1"/>
    <col min="10244" max="10244" width="4.28515625" style="4" customWidth="1"/>
    <col min="10245" max="10245" width="1.28515625" style="4" customWidth="1"/>
    <col min="10246" max="10246" width="30.7109375" style="4" customWidth="1"/>
    <col min="10247" max="10248" width="5.28515625" style="4" customWidth="1"/>
    <col min="10249" max="10249" width="24.7109375" style="4" customWidth="1"/>
    <col min="10250" max="10250" width="1.28515625" style="4" customWidth="1"/>
    <col min="10251" max="10251" width="7.7109375" style="4" bestFit="1" customWidth="1"/>
    <col min="10252" max="10252" width="1.28515625" style="4" customWidth="1"/>
    <col min="10253" max="10253" width="7.7109375" style="4" bestFit="1" customWidth="1"/>
    <col min="10254" max="10254" width="1.28515625" style="4" customWidth="1"/>
    <col min="10255" max="10255" width="9.140625" style="4" bestFit="1" customWidth="1"/>
    <col min="10256" max="10256" width="1.28515625" style="4" customWidth="1"/>
    <col min="10257" max="10257" width="7.7109375" style="4" bestFit="1" customWidth="1"/>
    <col min="10258" max="10258" width="1.28515625" style="4" customWidth="1"/>
    <col min="10259" max="10259" width="7.42578125" style="4" customWidth="1"/>
    <col min="10260" max="10260" width="1.28515625" style="4" customWidth="1"/>
    <col min="10261" max="10261" width="7.42578125" style="4" customWidth="1"/>
    <col min="10262" max="10262" width="1.28515625" style="4" customWidth="1"/>
    <col min="10263" max="10263" width="7" style="4" customWidth="1"/>
    <col min="10264" max="10264" width="1.28515625" style="4" customWidth="1"/>
    <col min="10265" max="10265" width="7" style="4" customWidth="1"/>
    <col min="10266" max="10266" width="1.28515625" style="4" customWidth="1"/>
    <col min="10267" max="10267" width="3.85546875" style="4" customWidth="1"/>
    <col min="10268" max="10268" width="1.28515625" style="4" customWidth="1"/>
    <col min="10269" max="10269" width="3.85546875" style="4" customWidth="1"/>
    <col min="10270" max="10496" width="9.140625" style="4"/>
    <col min="10497" max="10498" width="5.28515625" style="4" customWidth="1"/>
    <col min="10499" max="10499" width="1.28515625" style="4" customWidth="1"/>
    <col min="10500" max="10500" width="4.28515625" style="4" customWidth="1"/>
    <col min="10501" max="10501" width="1.28515625" style="4" customWidth="1"/>
    <col min="10502" max="10502" width="30.7109375" style="4" customWidth="1"/>
    <col min="10503" max="10504" width="5.28515625" style="4" customWidth="1"/>
    <col min="10505" max="10505" width="24.7109375" style="4" customWidth="1"/>
    <col min="10506" max="10506" width="1.28515625" style="4" customWidth="1"/>
    <col min="10507" max="10507" width="7.7109375" style="4" bestFit="1" customWidth="1"/>
    <col min="10508" max="10508" width="1.28515625" style="4" customWidth="1"/>
    <col min="10509" max="10509" width="7.7109375" style="4" bestFit="1" customWidth="1"/>
    <col min="10510" max="10510" width="1.28515625" style="4" customWidth="1"/>
    <col min="10511" max="10511" width="9.140625" style="4" bestFit="1" customWidth="1"/>
    <col min="10512" max="10512" width="1.28515625" style="4" customWidth="1"/>
    <col min="10513" max="10513" width="7.7109375" style="4" bestFit="1" customWidth="1"/>
    <col min="10514" max="10514" width="1.28515625" style="4" customWidth="1"/>
    <col min="10515" max="10515" width="7.42578125" style="4" customWidth="1"/>
    <col min="10516" max="10516" width="1.28515625" style="4" customWidth="1"/>
    <col min="10517" max="10517" width="7.42578125" style="4" customWidth="1"/>
    <col min="10518" max="10518" width="1.28515625" style="4" customWidth="1"/>
    <col min="10519" max="10519" width="7" style="4" customWidth="1"/>
    <col min="10520" max="10520" width="1.28515625" style="4" customWidth="1"/>
    <col min="10521" max="10521" width="7" style="4" customWidth="1"/>
    <col min="10522" max="10522" width="1.28515625" style="4" customWidth="1"/>
    <col min="10523" max="10523" width="3.85546875" style="4" customWidth="1"/>
    <col min="10524" max="10524" width="1.28515625" style="4" customWidth="1"/>
    <col min="10525" max="10525" width="3.85546875" style="4" customWidth="1"/>
    <col min="10526" max="10752" width="9.140625" style="4"/>
    <col min="10753" max="10754" width="5.28515625" style="4" customWidth="1"/>
    <col min="10755" max="10755" width="1.28515625" style="4" customWidth="1"/>
    <col min="10756" max="10756" width="4.28515625" style="4" customWidth="1"/>
    <col min="10757" max="10757" width="1.28515625" style="4" customWidth="1"/>
    <col min="10758" max="10758" width="30.7109375" style="4" customWidth="1"/>
    <col min="10759" max="10760" width="5.28515625" style="4" customWidth="1"/>
    <col min="10761" max="10761" width="24.7109375" style="4" customWidth="1"/>
    <col min="10762" max="10762" width="1.28515625" style="4" customWidth="1"/>
    <col min="10763" max="10763" width="7.7109375" style="4" bestFit="1" customWidth="1"/>
    <col min="10764" max="10764" width="1.28515625" style="4" customWidth="1"/>
    <col min="10765" max="10765" width="7.7109375" style="4" bestFit="1" customWidth="1"/>
    <col min="10766" max="10766" width="1.28515625" style="4" customWidth="1"/>
    <col min="10767" max="10767" width="9.140625" style="4" bestFit="1" customWidth="1"/>
    <col min="10768" max="10768" width="1.28515625" style="4" customWidth="1"/>
    <col min="10769" max="10769" width="7.7109375" style="4" bestFit="1" customWidth="1"/>
    <col min="10770" max="10770" width="1.28515625" style="4" customWidth="1"/>
    <col min="10771" max="10771" width="7.42578125" style="4" customWidth="1"/>
    <col min="10772" max="10772" width="1.28515625" style="4" customWidth="1"/>
    <col min="10773" max="10773" width="7.42578125" style="4" customWidth="1"/>
    <col min="10774" max="10774" width="1.28515625" style="4" customWidth="1"/>
    <col min="10775" max="10775" width="7" style="4" customWidth="1"/>
    <col min="10776" max="10776" width="1.28515625" style="4" customWidth="1"/>
    <col min="10777" max="10777" width="7" style="4" customWidth="1"/>
    <col min="10778" max="10778" width="1.28515625" style="4" customWidth="1"/>
    <col min="10779" max="10779" width="3.85546875" style="4" customWidth="1"/>
    <col min="10780" max="10780" width="1.28515625" style="4" customWidth="1"/>
    <col min="10781" max="10781" width="3.85546875" style="4" customWidth="1"/>
    <col min="10782" max="11008" width="9.140625" style="4"/>
    <col min="11009" max="11010" width="5.28515625" style="4" customWidth="1"/>
    <col min="11011" max="11011" width="1.28515625" style="4" customWidth="1"/>
    <col min="11012" max="11012" width="4.28515625" style="4" customWidth="1"/>
    <col min="11013" max="11013" width="1.28515625" style="4" customWidth="1"/>
    <col min="11014" max="11014" width="30.7109375" style="4" customWidth="1"/>
    <col min="11015" max="11016" width="5.28515625" style="4" customWidth="1"/>
    <col min="11017" max="11017" width="24.7109375" style="4" customWidth="1"/>
    <col min="11018" max="11018" width="1.28515625" style="4" customWidth="1"/>
    <col min="11019" max="11019" width="7.7109375" style="4" bestFit="1" customWidth="1"/>
    <col min="11020" max="11020" width="1.28515625" style="4" customWidth="1"/>
    <col min="11021" max="11021" width="7.7109375" style="4" bestFit="1" customWidth="1"/>
    <col min="11022" max="11022" width="1.28515625" style="4" customWidth="1"/>
    <col min="11023" max="11023" width="9.140625" style="4" bestFit="1" customWidth="1"/>
    <col min="11024" max="11024" width="1.28515625" style="4" customWidth="1"/>
    <col min="11025" max="11025" width="7.7109375" style="4" bestFit="1" customWidth="1"/>
    <col min="11026" max="11026" width="1.28515625" style="4" customWidth="1"/>
    <col min="11027" max="11027" width="7.42578125" style="4" customWidth="1"/>
    <col min="11028" max="11028" width="1.28515625" style="4" customWidth="1"/>
    <col min="11029" max="11029" width="7.42578125" style="4" customWidth="1"/>
    <col min="11030" max="11030" width="1.28515625" style="4" customWidth="1"/>
    <col min="11031" max="11031" width="7" style="4" customWidth="1"/>
    <col min="11032" max="11032" width="1.28515625" style="4" customWidth="1"/>
    <col min="11033" max="11033" width="7" style="4" customWidth="1"/>
    <col min="11034" max="11034" width="1.28515625" style="4" customWidth="1"/>
    <col min="11035" max="11035" width="3.85546875" style="4" customWidth="1"/>
    <col min="11036" max="11036" width="1.28515625" style="4" customWidth="1"/>
    <col min="11037" max="11037" width="3.85546875" style="4" customWidth="1"/>
    <col min="11038" max="11264" width="9.140625" style="4"/>
    <col min="11265" max="11266" width="5.28515625" style="4" customWidth="1"/>
    <col min="11267" max="11267" width="1.28515625" style="4" customWidth="1"/>
    <col min="11268" max="11268" width="4.28515625" style="4" customWidth="1"/>
    <col min="11269" max="11269" width="1.28515625" style="4" customWidth="1"/>
    <col min="11270" max="11270" width="30.7109375" style="4" customWidth="1"/>
    <col min="11271" max="11272" width="5.28515625" style="4" customWidth="1"/>
    <col min="11273" max="11273" width="24.7109375" style="4" customWidth="1"/>
    <col min="11274" max="11274" width="1.28515625" style="4" customWidth="1"/>
    <col min="11275" max="11275" width="7.7109375" style="4" bestFit="1" customWidth="1"/>
    <col min="11276" max="11276" width="1.28515625" style="4" customWidth="1"/>
    <col min="11277" max="11277" width="7.7109375" style="4" bestFit="1" customWidth="1"/>
    <col min="11278" max="11278" width="1.28515625" style="4" customWidth="1"/>
    <col min="11279" max="11279" width="9.140625" style="4" bestFit="1" customWidth="1"/>
    <col min="11280" max="11280" width="1.28515625" style="4" customWidth="1"/>
    <col min="11281" max="11281" width="7.7109375" style="4" bestFit="1" customWidth="1"/>
    <col min="11282" max="11282" width="1.28515625" style="4" customWidth="1"/>
    <col min="11283" max="11283" width="7.42578125" style="4" customWidth="1"/>
    <col min="11284" max="11284" width="1.28515625" style="4" customWidth="1"/>
    <col min="11285" max="11285" width="7.42578125" style="4" customWidth="1"/>
    <col min="11286" max="11286" width="1.28515625" style="4" customWidth="1"/>
    <col min="11287" max="11287" width="7" style="4" customWidth="1"/>
    <col min="11288" max="11288" width="1.28515625" style="4" customWidth="1"/>
    <col min="11289" max="11289" width="7" style="4" customWidth="1"/>
    <col min="11290" max="11290" width="1.28515625" style="4" customWidth="1"/>
    <col min="11291" max="11291" width="3.85546875" style="4" customWidth="1"/>
    <col min="11292" max="11292" width="1.28515625" style="4" customWidth="1"/>
    <col min="11293" max="11293" width="3.85546875" style="4" customWidth="1"/>
    <col min="11294" max="11520" width="9.140625" style="4"/>
    <col min="11521" max="11522" width="5.28515625" style="4" customWidth="1"/>
    <col min="11523" max="11523" width="1.28515625" style="4" customWidth="1"/>
    <col min="11524" max="11524" width="4.28515625" style="4" customWidth="1"/>
    <col min="11525" max="11525" width="1.28515625" style="4" customWidth="1"/>
    <col min="11526" max="11526" width="30.7109375" style="4" customWidth="1"/>
    <col min="11527" max="11528" width="5.28515625" style="4" customWidth="1"/>
    <col min="11529" max="11529" width="24.7109375" style="4" customWidth="1"/>
    <col min="11530" max="11530" width="1.28515625" style="4" customWidth="1"/>
    <col min="11531" max="11531" width="7.7109375" style="4" bestFit="1" customWidth="1"/>
    <col min="11532" max="11532" width="1.28515625" style="4" customWidth="1"/>
    <col min="11533" max="11533" width="7.7109375" style="4" bestFit="1" customWidth="1"/>
    <col min="11534" max="11534" width="1.28515625" style="4" customWidth="1"/>
    <col min="11535" max="11535" width="9.140625" style="4" bestFit="1" customWidth="1"/>
    <col min="11536" max="11536" width="1.28515625" style="4" customWidth="1"/>
    <col min="11537" max="11537" width="7.7109375" style="4" bestFit="1" customWidth="1"/>
    <col min="11538" max="11538" width="1.28515625" style="4" customWidth="1"/>
    <col min="11539" max="11539" width="7.42578125" style="4" customWidth="1"/>
    <col min="11540" max="11540" width="1.28515625" style="4" customWidth="1"/>
    <col min="11541" max="11541" width="7.42578125" style="4" customWidth="1"/>
    <col min="11542" max="11542" width="1.28515625" style="4" customWidth="1"/>
    <col min="11543" max="11543" width="7" style="4" customWidth="1"/>
    <col min="11544" max="11544" width="1.28515625" style="4" customWidth="1"/>
    <col min="11545" max="11545" width="7" style="4" customWidth="1"/>
    <col min="11546" max="11546" width="1.28515625" style="4" customWidth="1"/>
    <col min="11547" max="11547" width="3.85546875" style="4" customWidth="1"/>
    <col min="11548" max="11548" width="1.28515625" style="4" customWidth="1"/>
    <col min="11549" max="11549" width="3.85546875" style="4" customWidth="1"/>
    <col min="11550" max="11776" width="9.140625" style="4"/>
    <col min="11777" max="11778" width="5.28515625" style="4" customWidth="1"/>
    <col min="11779" max="11779" width="1.28515625" style="4" customWidth="1"/>
    <col min="11780" max="11780" width="4.28515625" style="4" customWidth="1"/>
    <col min="11781" max="11781" width="1.28515625" style="4" customWidth="1"/>
    <col min="11782" max="11782" width="30.7109375" style="4" customWidth="1"/>
    <col min="11783" max="11784" width="5.28515625" style="4" customWidth="1"/>
    <col min="11785" max="11785" width="24.7109375" style="4" customWidth="1"/>
    <col min="11786" max="11786" width="1.28515625" style="4" customWidth="1"/>
    <col min="11787" max="11787" width="7.7109375" style="4" bestFit="1" customWidth="1"/>
    <col min="11788" max="11788" width="1.28515625" style="4" customWidth="1"/>
    <col min="11789" max="11789" width="7.7109375" style="4" bestFit="1" customWidth="1"/>
    <col min="11790" max="11790" width="1.28515625" style="4" customWidth="1"/>
    <col min="11791" max="11791" width="9.140625" style="4" bestFit="1" customWidth="1"/>
    <col min="11792" max="11792" width="1.28515625" style="4" customWidth="1"/>
    <col min="11793" max="11793" width="7.7109375" style="4" bestFit="1" customWidth="1"/>
    <col min="11794" max="11794" width="1.28515625" style="4" customWidth="1"/>
    <col min="11795" max="11795" width="7.42578125" style="4" customWidth="1"/>
    <col min="11796" max="11796" width="1.28515625" style="4" customWidth="1"/>
    <col min="11797" max="11797" width="7.42578125" style="4" customWidth="1"/>
    <col min="11798" max="11798" width="1.28515625" style="4" customWidth="1"/>
    <col min="11799" max="11799" width="7" style="4" customWidth="1"/>
    <col min="11800" max="11800" width="1.28515625" style="4" customWidth="1"/>
    <col min="11801" max="11801" width="7" style="4" customWidth="1"/>
    <col min="11802" max="11802" width="1.28515625" style="4" customWidth="1"/>
    <col min="11803" max="11803" width="3.85546875" style="4" customWidth="1"/>
    <col min="11804" max="11804" width="1.28515625" style="4" customWidth="1"/>
    <col min="11805" max="11805" width="3.85546875" style="4" customWidth="1"/>
    <col min="11806" max="12032" width="9.140625" style="4"/>
    <col min="12033" max="12034" width="5.28515625" style="4" customWidth="1"/>
    <col min="12035" max="12035" width="1.28515625" style="4" customWidth="1"/>
    <col min="12036" max="12036" width="4.28515625" style="4" customWidth="1"/>
    <col min="12037" max="12037" width="1.28515625" style="4" customWidth="1"/>
    <col min="12038" max="12038" width="30.7109375" style="4" customWidth="1"/>
    <col min="12039" max="12040" width="5.28515625" style="4" customWidth="1"/>
    <col min="12041" max="12041" width="24.7109375" style="4" customWidth="1"/>
    <col min="12042" max="12042" width="1.28515625" style="4" customWidth="1"/>
    <col min="12043" max="12043" width="7.7109375" style="4" bestFit="1" customWidth="1"/>
    <col min="12044" max="12044" width="1.28515625" style="4" customWidth="1"/>
    <col min="12045" max="12045" width="7.7109375" style="4" bestFit="1" customWidth="1"/>
    <col min="12046" max="12046" width="1.28515625" style="4" customWidth="1"/>
    <col min="12047" max="12047" width="9.140625" style="4" bestFit="1" customWidth="1"/>
    <col min="12048" max="12048" width="1.28515625" style="4" customWidth="1"/>
    <col min="12049" max="12049" width="7.7109375" style="4" bestFit="1" customWidth="1"/>
    <col min="12050" max="12050" width="1.28515625" style="4" customWidth="1"/>
    <col min="12051" max="12051" width="7.42578125" style="4" customWidth="1"/>
    <col min="12052" max="12052" width="1.28515625" style="4" customWidth="1"/>
    <col min="12053" max="12053" width="7.42578125" style="4" customWidth="1"/>
    <col min="12054" max="12054" width="1.28515625" style="4" customWidth="1"/>
    <col min="12055" max="12055" width="7" style="4" customWidth="1"/>
    <col min="12056" max="12056" width="1.28515625" style="4" customWidth="1"/>
    <col min="12057" max="12057" width="7" style="4" customWidth="1"/>
    <col min="12058" max="12058" width="1.28515625" style="4" customWidth="1"/>
    <col min="12059" max="12059" width="3.85546875" style="4" customWidth="1"/>
    <col min="12060" max="12060" width="1.28515625" style="4" customWidth="1"/>
    <col min="12061" max="12061" width="3.85546875" style="4" customWidth="1"/>
    <col min="12062" max="12288" width="9.140625" style="4"/>
    <col min="12289" max="12290" width="5.28515625" style="4" customWidth="1"/>
    <col min="12291" max="12291" width="1.28515625" style="4" customWidth="1"/>
    <col min="12292" max="12292" width="4.28515625" style="4" customWidth="1"/>
    <col min="12293" max="12293" width="1.28515625" style="4" customWidth="1"/>
    <col min="12294" max="12294" width="30.7109375" style="4" customWidth="1"/>
    <col min="12295" max="12296" width="5.28515625" style="4" customWidth="1"/>
    <col min="12297" max="12297" width="24.7109375" style="4" customWidth="1"/>
    <col min="12298" max="12298" width="1.28515625" style="4" customWidth="1"/>
    <col min="12299" max="12299" width="7.7109375" style="4" bestFit="1" customWidth="1"/>
    <col min="12300" max="12300" width="1.28515625" style="4" customWidth="1"/>
    <col min="12301" max="12301" width="7.7109375" style="4" bestFit="1" customWidth="1"/>
    <col min="12302" max="12302" width="1.28515625" style="4" customWidth="1"/>
    <col min="12303" max="12303" width="9.140625" style="4" bestFit="1" customWidth="1"/>
    <col min="12304" max="12304" width="1.28515625" style="4" customWidth="1"/>
    <col min="12305" max="12305" width="7.7109375" style="4" bestFit="1" customWidth="1"/>
    <col min="12306" max="12306" width="1.28515625" style="4" customWidth="1"/>
    <col min="12307" max="12307" width="7.42578125" style="4" customWidth="1"/>
    <col min="12308" max="12308" width="1.28515625" style="4" customWidth="1"/>
    <col min="12309" max="12309" width="7.42578125" style="4" customWidth="1"/>
    <col min="12310" max="12310" width="1.28515625" style="4" customWidth="1"/>
    <col min="12311" max="12311" width="7" style="4" customWidth="1"/>
    <col min="12312" max="12312" width="1.28515625" style="4" customWidth="1"/>
    <col min="12313" max="12313" width="7" style="4" customWidth="1"/>
    <col min="12314" max="12314" width="1.28515625" style="4" customWidth="1"/>
    <col min="12315" max="12315" width="3.85546875" style="4" customWidth="1"/>
    <col min="12316" max="12316" width="1.28515625" style="4" customWidth="1"/>
    <col min="12317" max="12317" width="3.85546875" style="4" customWidth="1"/>
    <col min="12318" max="12544" width="9.140625" style="4"/>
    <col min="12545" max="12546" width="5.28515625" style="4" customWidth="1"/>
    <col min="12547" max="12547" width="1.28515625" style="4" customWidth="1"/>
    <col min="12548" max="12548" width="4.28515625" style="4" customWidth="1"/>
    <col min="12549" max="12549" width="1.28515625" style="4" customWidth="1"/>
    <col min="12550" max="12550" width="30.7109375" style="4" customWidth="1"/>
    <col min="12551" max="12552" width="5.28515625" style="4" customWidth="1"/>
    <col min="12553" max="12553" width="24.7109375" style="4" customWidth="1"/>
    <col min="12554" max="12554" width="1.28515625" style="4" customWidth="1"/>
    <col min="12555" max="12555" width="7.7109375" style="4" bestFit="1" customWidth="1"/>
    <col min="12556" max="12556" width="1.28515625" style="4" customWidth="1"/>
    <col min="12557" max="12557" width="7.7109375" style="4" bestFit="1" customWidth="1"/>
    <col min="12558" max="12558" width="1.28515625" style="4" customWidth="1"/>
    <col min="12559" max="12559" width="9.140625" style="4" bestFit="1" customWidth="1"/>
    <col min="12560" max="12560" width="1.28515625" style="4" customWidth="1"/>
    <col min="12561" max="12561" width="7.7109375" style="4" bestFit="1" customWidth="1"/>
    <col min="12562" max="12562" width="1.28515625" style="4" customWidth="1"/>
    <col min="12563" max="12563" width="7.42578125" style="4" customWidth="1"/>
    <col min="12564" max="12564" width="1.28515625" style="4" customWidth="1"/>
    <col min="12565" max="12565" width="7.42578125" style="4" customWidth="1"/>
    <col min="12566" max="12566" width="1.28515625" style="4" customWidth="1"/>
    <col min="12567" max="12567" width="7" style="4" customWidth="1"/>
    <col min="12568" max="12568" width="1.28515625" style="4" customWidth="1"/>
    <col min="12569" max="12569" width="7" style="4" customWidth="1"/>
    <col min="12570" max="12570" width="1.28515625" style="4" customWidth="1"/>
    <col min="12571" max="12571" width="3.85546875" style="4" customWidth="1"/>
    <col min="12572" max="12572" width="1.28515625" style="4" customWidth="1"/>
    <col min="12573" max="12573" width="3.85546875" style="4" customWidth="1"/>
    <col min="12574" max="12800" width="9.140625" style="4"/>
    <col min="12801" max="12802" width="5.28515625" style="4" customWidth="1"/>
    <col min="12803" max="12803" width="1.28515625" style="4" customWidth="1"/>
    <col min="12804" max="12804" width="4.28515625" style="4" customWidth="1"/>
    <col min="12805" max="12805" width="1.28515625" style="4" customWidth="1"/>
    <col min="12806" max="12806" width="30.7109375" style="4" customWidth="1"/>
    <col min="12807" max="12808" width="5.28515625" style="4" customWidth="1"/>
    <col min="12809" max="12809" width="24.7109375" style="4" customWidth="1"/>
    <col min="12810" max="12810" width="1.28515625" style="4" customWidth="1"/>
    <col min="12811" max="12811" width="7.7109375" style="4" bestFit="1" customWidth="1"/>
    <col min="12812" max="12812" width="1.28515625" style="4" customWidth="1"/>
    <col min="12813" max="12813" width="7.7109375" style="4" bestFit="1" customWidth="1"/>
    <col min="12814" max="12814" width="1.28515625" style="4" customWidth="1"/>
    <col min="12815" max="12815" width="9.140625" style="4" bestFit="1" customWidth="1"/>
    <col min="12816" max="12816" width="1.28515625" style="4" customWidth="1"/>
    <col min="12817" max="12817" width="7.7109375" style="4" bestFit="1" customWidth="1"/>
    <col min="12818" max="12818" width="1.28515625" style="4" customWidth="1"/>
    <col min="12819" max="12819" width="7.42578125" style="4" customWidth="1"/>
    <col min="12820" max="12820" width="1.28515625" style="4" customWidth="1"/>
    <col min="12821" max="12821" width="7.42578125" style="4" customWidth="1"/>
    <col min="12822" max="12822" width="1.28515625" style="4" customWidth="1"/>
    <col min="12823" max="12823" width="7" style="4" customWidth="1"/>
    <col min="12824" max="12824" width="1.28515625" style="4" customWidth="1"/>
    <col min="12825" max="12825" width="7" style="4" customWidth="1"/>
    <col min="12826" max="12826" width="1.28515625" style="4" customWidth="1"/>
    <col min="12827" max="12827" width="3.85546875" style="4" customWidth="1"/>
    <col min="12828" max="12828" width="1.28515625" style="4" customWidth="1"/>
    <col min="12829" max="12829" width="3.85546875" style="4" customWidth="1"/>
    <col min="12830" max="13056" width="9.140625" style="4"/>
    <col min="13057" max="13058" width="5.28515625" style="4" customWidth="1"/>
    <col min="13059" max="13059" width="1.28515625" style="4" customWidth="1"/>
    <col min="13060" max="13060" width="4.28515625" style="4" customWidth="1"/>
    <col min="13061" max="13061" width="1.28515625" style="4" customWidth="1"/>
    <col min="13062" max="13062" width="30.7109375" style="4" customWidth="1"/>
    <col min="13063" max="13064" width="5.28515625" style="4" customWidth="1"/>
    <col min="13065" max="13065" width="24.7109375" style="4" customWidth="1"/>
    <col min="13066" max="13066" width="1.28515625" style="4" customWidth="1"/>
    <col min="13067" max="13067" width="7.7109375" style="4" bestFit="1" customWidth="1"/>
    <col min="13068" max="13068" width="1.28515625" style="4" customWidth="1"/>
    <col min="13069" max="13069" width="7.7109375" style="4" bestFit="1" customWidth="1"/>
    <col min="13070" max="13070" width="1.28515625" style="4" customWidth="1"/>
    <col min="13071" max="13071" width="9.140625" style="4" bestFit="1" customWidth="1"/>
    <col min="13072" max="13072" width="1.28515625" style="4" customWidth="1"/>
    <col min="13073" max="13073" width="7.7109375" style="4" bestFit="1" customWidth="1"/>
    <col min="13074" max="13074" width="1.28515625" style="4" customWidth="1"/>
    <col min="13075" max="13075" width="7.42578125" style="4" customWidth="1"/>
    <col min="13076" max="13076" width="1.28515625" style="4" customWidth="1"/>
    <col min="13077" max="13077" width="7.42578125" style="4" customWidth="1"/>
    <col min="13078" max="13078" width="1.28515625" style="4" customWidth="1"/>
    <col min="13079" max="13079" width="7" style="4" customWidth="1"/>
    <col min="13080" max="13080" width="1.28515625" style="4" customWidth="1"/>
    <col min="13081" max="13081" width="7" style="4" customWidth="1"/>
    <col min="13082" max="13082" width="1.28515625" style="4" customWidth="1"/>
    <col min="13083" max="13083" width="3.85546875" style="4" customWidth="1"/>
    <col min="13084" max="13084" width="1.28515625" style="4" customWidth="1"/>
    <col min="13085" max="13085" width="3.85546875" style="4" customWidth="1"/>
    <col min="13086" max="13312" width="9.140625" style="4"/>
    <col min="13313" max="13314" width="5.28515625" style="4" customWidth="1"/>
    <col min="13315" max="13315" width="1.28515625" style="4" customWidth="1"/>
    <col min="13316" max="13316" width="4.28515625" style="4" customWidth="1"/>
    <col min="13317" max="13317" width="1.28515625" style="4" customWidth="1"/>
    <col min="13318" max="13318" width="30.7109375" style="4" customWidth="1"/>
    <col min="13319" max="13320" width="5.28515625" style="4" customWidth="1"/>
    <col min="13321" max="13321" width="24.7109375" style="4" customWidth="1"/>
    <col min="13322" max="13322" width="1.28515625" style="4" customWidth="1"/>
    <col min="13323" max="13323" width="7.7109375" style="4" bestFit="1" customWidth="1"/>
    <col min="13324" max="13324" width="1.28515625" style="4" customWidth="1"/>
    <col min="13325" max="13325" width="7.7109375" style="4" bestFit="1" customWidth="1"/>
    <col min="13326" max="13326" width="1.28515625" style="4" customWidth="1"/>
    <col min="13327" max="13327" width="9.140625" style="4" bestFit="1" customWidth="1"/>
    <col min="13328" max="13328" width="1.28515625" style="4" customWidth="1"/>
    <col min="13329" max="13329" width="7.7109375" style="4" bestFit="1" customWidth="1"/>
    <col min="13330" max="13330" width="1.28515625" style="4" customWidth="1"/>
    <col min="13331" max="13331" width="7.42578125" style="4" customWidth="1"/>
    <col min="13332" max="13332" width="1.28515625" style="4" customWidth="1"/>
    <col min="13333" max="13333" width="7.42578125" style="4" customWidth="1"/>
    <col min="13334" max="13334" width="1.28515625" style="4" customWidth="1"/>
    <col min="13335" max="13335" width="7" style="4" customWidth="1"/>
    <col min="13336" max="13336" width="1.28515625" style="4" customWidth="1"/>
    <col min="13337" max="13337" width="7" style="4" customWidth="1"/>
    <col min="13338" max="13338" width="1.28515625" style="4" customWidth="1"/>
    <col min="13339" max="13339" width="3.85546875" style="4" customWidth="1"/>
    <col min="13340" max="13340" width="1.28515625" style="4" customWidth="1"/>
    <col min="13341" max="13341" width="3.85546875" style="4" customWidth="1"/>
    <col min="13342" max="13568" width="9.140625" style="4"/>
    <col min="13569" max="13570" width="5.28515625" style="4" customWidth="1"/>
    <col min="13571" max="13571" width="1.28515625" style="4" customWidth="1"/>
    <col min="13572" max="13572" width="4.28515625" style="4" customWidth="1"/>
    <col min="13573" max="13573" width="1.28515625" style="4" customWidth="1"/>
    <col min="13574" max="13574" width="30.7109375" style="4" customWidth="1"/>
    <col min="13575" max="13576" width="5.28515625" style="4" customWidth="1"/>
    <col min="13577" max="13577" width="24.7109375" style="4" customWidth="1"/>
    <col min="13578" max="13578" width="1.28515625" style="4" customWidth="1"/>
    <col min="13579" max="13579" width="7.7109375" style="4" bestFit="1" customWidth="1"/>
    <col min="13580" max="13580" width="1.28515625" style="4" customWidth="1"/>
    <col min="13581" max="13581" width="7.7109375" style="4" bestFit="1" customWidth="1"/>
    <col min="13582" max="13582" width="1.28515625" style="4" customWidth="1"/>
    <col min="13583" max="13583" width="9.140625" style="4" bestFit="1" customWidth="1"/>
    <col min="13584" max="13584" width="1.28515625" style="4" customWidth="1"/>
    <col min="13585" max="13585" width="7.7109375" style="4" bestFit="1" customWidth="1"/>
    <col min="13586" max="13586" width="1.28515625" style="4" customWidth="1"/>
    <col min="13587" max="13587" width="7.42578125" style="4" customWidth="1"/>
    <col min="13588" max="13588" width="1.28515625" style="4" customWidth="1"/>
    <col min="13589" max="13589" width="7.42578125" style="4" customWidth="1"/>
    <col min="13590" max="13590" width="1.28515625" style="4" customWidth="1"/>
    <col min="13591" max="13591" width="7" style="4" customWidth="1"/>
    <col min="13592" max="13592" width="1.28515625" style="4" customWidth="1"/>
    <col min="13593" max="13593" width="7" style="4" customWidth="1"/>
    <col min="13594" max="13594" width="1.28515625" style="4" customWidth="1"/>
    <col min="13595" max="13595" width="3.85546875" style="4" customWidth="1"/>
    <col min="13596" max="13596" width="1.28515625" style="4" customWidth="1"/>
    <col min="13597" max="13597" width="3.85546875" style="4" customWidth="1"/>
    <col min="13598" max="13824" width="9.140625" style="4"/>
    <col min="13825" max="13826" width="5.28515625" style="4" customWidth="1"/>
    <col min="13827" max="13827" width="1.28515625" style="4" customWidth="1"/>
    <col min="13828" max="13828" width="4.28515625" style="4" customWidth="1"/>
    <col min="13829" max="13829" width="1.28515625" style="4" customWidth="1"/>
    <col min="13830" max="13830" width="30.7109375" style="4" customWidth="1"/>
    <col min="13831" max="13832" width="5.28515625" style="4" customWidth="1"/>
    <col min="13833" max="13833" width="24.7109375" style="4" customWidth="1"/>
    <col min="13834" max="13834" width="1.28515625" style="4" customWidth="1"/>
    <col min="13835" max="13835" width="7.7109375" style="4" bestFit="1" customWidth="1"/>
    <col min="13836" max="13836" width="1.28515625" style="4" customWidth="1"/>
    <col min="13837" max="13837" width="7.7109375" style="4" bestFit="1" customWidth="1"/>
    <col min="13838" max="13838" width="1.28515625" style="4" customWidth="1"/>
    <col min="13839" max="13839" width="9.140625" style="4" bestFit="1" customWidth="1"/>
    <col min="13840" max="13840" width="1.28515625" style="4" customWidth="1"/>
    <col min="13841" max="13841" width="7.7109375" style="4" bestFit="1" customWidth="1"/>
    <col min="13842" max="13842" width="1.28515625" style="4" customWidth="1"/>
    <col min="13843" max="13843" width="7.42578125" style="4" customWidth="1"/>
    <col min="13844" max="13844" width="1.28515625" style="4" customWidth="1"/>
    <col min="13845" max="13845" width="7.42578125" style="4" customWidth="1"/>
    <col min="13846" max="13846" width="1.28515625" style="4" customWidth="1"/>
    <col min="13847" max="13847" width="7" style="4" customWidth="1"/>
    <col min="13848" max="13848" width="1.28515625" style="4" customWidth="1"/>
    <col min="13849" max="13849" width="7" style="4" customWidth="1"/>
    <col min="13850" max="13850" width="1.28515625" style="4" customWidth="1"/>
    <col min="13851" max="13851" width="3.85546875" style="4" customWidth="1"/>
    <col min="13852" max="13852" width="1.28515625" style="4" customWidth="1"/>
    <col min="13853" max="13853" width="3.85546875" style="4" customWidth="1"/>
    <col min="13854" max="14080" width="9.140625" style="4"/>
    <col min="14081" max="14082" width="5.28515625" style="4" customWidth="1"/>
    <col min="14083" max="14083" width="1.28515625" style="4" customWidth="1"/>
    <col min="14084" max="14084" width="4.28515625" style="4" customWidth="1"/>
    <col min="14085" max="14085" width="1.28515625" style="4" customWidth="1"/>
    <col min="14086" max="14086" width="30.7109375" style="4" customWidth="1"/>
    <col min="14087" max="14088" width="5.28515625" style="4" customWidth="1"/>
    <col min="14089" max="14089" width="24.7109375" style="4" customWidth="1"/>
    <col min="14090" max="14090" width="1.28515625" style="4" customWidth="1"/>
    <col min="14091" max="14091" width="7.7109375" style="4" bestFit="1" customWidth="1"/>
    <col min="14092" max="14092" width="1.28515625" style="4" customWidth="1"/>
    <col min="14093" max="14093" width="7.7109375" style="4" bestFit="1" customWidth="1"/>
    <col min="14094" max="14094" width="1.28515625" style="4" customWidth="1"/>
    <col min="14095" max="14095" width="9.140625" style="4" bestFit="1" customWidth="1"/>
    <col min="14096" max="14096" width="1.28515625" style="4" customWidth="1"/>
    <col min="14097" max="14097" width="7.7109375" style="4" bestFit="1" customWidth="1"/>
    <col min="14098" max="14098" width="1.28515625" style="4" customWidth="1"/>
    <col min="14099" max="14099" width="7.42578125" style="4" customWidth="1"/>
    <col min="14100" max="14100" width="1.28515625" style="4" customWidth="1"/>
    <col min="14101" max="14101" width="7.42578125" style="4" customWidth="1"/>
    <col min="14102" max="14102" width="1.28515625" style="4" customWidth="1"/>
    <col min="14103" max="14103" width="7" style="4" customWidth="1"/>
    <col min="14104" max="14104" width="1.28515625" style="4" customWidth="1"/>
    <col min="14105" max="14105" width="7" style="4" customWidth="1"/>
    <col min="14106" max="14106" width="1.28515625" style="4" customWidth="1"/>
    <col min="14107" max="14107" width="3.85546875" style="4" customWidth="1"/>
    <col min="14108" max="14108" width="1.28515625" style="4" customWidth="1"/>
    <col min="14109" max="14109" width="3.85546875" style="4" customWidth="1"/>
    <col min="14110" max="14336" width="9.140625" style="4"/>
    <col min="14337" max="14338" width="5.28515625" style="4" customWidth="1"/>
    <col min="14339" max="14339" width="1.28515625" style="4" customWidth="1"/>
    <col min="14340" max="14340" width="4.28515625" style="4" customWidth="1"/>
    <col min="14341" max="14341" width="1.28515625" style="4" customWidth="1"/>
    <col min="14342" max="14342" width="30.7109375" style="4" customWidth="1"/>
    <col min="14343" max="14344" width="5.28515625" style="4" customWidth="1"/>
    <col min="14345" max="14345" width="24.7109375" style="4" customWidth="1"/>
    <col min="14346" max="14346" width="1.28515625" style="4" customWidth="1"/>
    <col min="14347" max="14347" width="7.7109375" style="4" bestFit="1" customWidth="1"/>
    <col min="14348" max="14348" width="1.28515625" style="4" customWidth="1"/>
    <col min="14349" max="14349" width="7.7109375" style="4" bestFit="1" customWidth="1"/>
    <col min="14350" max="14350" width="1.28515625" style="4" customWidth="1"/>
    <col min="14351" max="14351" width="9.140625" style="4" bestFit="1" customWidth="1"/>
    <col min="14352" max="14352" width="1.28515625" style="4" customWidth="1"/>
    <col min="14353" max="14353" width="7.7109375" style="4" bestFit="1" customWidth="1"/>
    <col min="14354" max="14354" width="1.28515625" style="4" customWidth="1"/>
    <col min="14355" max="14355" width="7.42578125" style="4" customWidth="1"/>
    <col min="14356" max="14356" width="1.28515625" style="4" customWidth="1"/>
    <col min="14357" max="14357" width="7.42578125" style="4" customWidth="1"/>
    <col min="14358" max="14358" width="1.28515625" style="4" customWidth="1"/>
    <col min="14359" max="14359" width="7" style="4" customWidth="1"/>
    <col min="14360" max="14360" width="1.28515625" style="4" customWidth="1"/>
    <col min="14361" max="14361" width="7" style="4" customWidth="1"/>
    <col min="14362" max="14362" width="1.28515625" style="4" customWidth="1"/>
    <col min="14363" max="14363" width="3.85546875" style="4" customWidth="1"/>
    <col min="14364" max="14364" width="1.28515625" style="4" customWidth="1"/>
    <col min="14365" max="14365" width="3.85546875" style="4" customWidth="1"/>
    <col min="14366" max="14592" width="9.140625" style="4"/>
    <col min="14593" max="14594" width="5.28515625" style="4" customWidth="1"/>
    <col min="14595" max="14595" width="1.28515625" style="4" customWidth="1"/>
    <col min="14596" max="14596" width="4.28515625" style="4" customWidth="1"/>
    <col min="14597" max="14597" width="1.28515625" style="4" customWidth="1"/>
    <col min="14598" max="14598" width="30.7109375" style="4" customWidth="1"/>
    <col min="14599" max="14600" width="5.28515625" style="4" customWidth="1"/>
    <col min="14601" max="14601" width="24.7109375" style="4" customWidth="1"/>
    <col min="14602" max="14602" width="1.28515625" style="4" customWidth="1"/>
    <col min="14603" max="14603" width="7.7109375" style="4" bestFit="1" customWidth="1"/>
    <col min="14604" max="14604" width="1.28515625" style="4" customWidth="1"/>
    <col min="14605" max="14605" width="7.7109375" style="4" bestFit="1" customWidth="1"/>
    <col min="14606" max="14606" width="1.28515625" style="4" customWidth="1"/>
    <col min="14607" max="14607" width="9.140625" style="4" bestFit="1" customWidth="1"/>
    <col min="14608" max="14608" width="1.28515625" style="4" customWidth="1"/>
    <col min="14609" max="14609" width="7.7109375" style="4" bestFit="1" customWidth="1"/>
    <col min="14610" max="14610" width="1.28515625" style="4" customWidth="1"/>
    <col min="14611" max="14611" width="7.42578125" style="4" customWidth="1"/>
    <col min="14612" max="14612" width="1.28515625" style="4" customWidth="1"/>
    <col min="14613" max="14613" width="7.42578125" style="4" customWidth="1"/>
    <col min="14614" max="14614" width="1.28515625" style="4" customWidth="1"/>
    <col min="14615" max="14615" width="7" style="4" customWidth="1"/>
    <col min="14616" max="14616" width="1.28515625" style="4" customWidth="1"/>
    <col min="14617" max="14617" width="7" style="4" customWidth="1"/>
    <col min="14618" max="14618" width="1.28515625" style="4" customWidth="1"/>
    <col min="14619" max="14619" width="3.85546875" style="4" customWidth="1"/>
    <col min="14620" max="14620" width="1.28515625" style="4" customWidth="1"/>
    <col min="14621" max="14621" width="3.85546875" style="4" customWidth="1"/>
    <col min="14622" max="14848" width="9.140625" style="4"/>
    <col min="14849" max="14850" width="5.28515625" style="4" customWidth="1"/>
    <col min="14851" max="14851" width="1.28515625" style="4" customWidth="1"/>
    <col min="14852" max="14852" width="4.28515625" style="4" customWidth="1"/>
    <col min="14853" max="14853" width="1.28515625" style="4" customWidth="1"/>
    <col min="14854" max="14854" width="30.7109375" style="4" customWidth="1"/>
    <col min="14855" max="14856" width="5.28515625" style="4" customWidth="1"/>
    <col min="14857" max="14857" width="24.7109375" style="4" customWidth="1"/>
    <col min="14858" max="14858" width="1.28515625" style="4" customWidth="1"/>
    <col min="14859" max="14859" width="7.7109375" style="4" bestFit="1" customWidth="1"/>
    <col min="14860" max="14860" width="1.28515625" style="4" customWidth="1"/>
    <col min="14861" max="14861" width="7.7109375" style="4" bestFit="1" customWidth="1"/>
    <col min="14862" max="14862" width="1.28515625" style="4" customWidth="1"/>
    <col min="14863" max="14863" width="9.140625" style="4" bestFit="1" customWidth="1"/>
    <col min="14864" max="14864" width="1.28515625" style="4" customWidth="1"/>
    <col min="14865" max="14865" width="7.7109375" style="4" bestFit="1" customWidth="1"/>
    <col min="14866" max="14866" width="1.28515625" style="4" customWidth="1"/>
    <col min="14867" max="14867" width="7.42578125" style="4" customWidth="1"/>
    <col min="14868" max="14868" width="1.28515625" style="4" customWidth="1"/>
    <col min="14869" max="14869" width="7.42578125" style="4" customWidth="1"/>
    <col min="14870" max="14870" width="1.28515625" style="4" customWidth="1"/>
    <col min="14871" max="14871" width="7" style="4" customWidth="1"/>
    <col min="14872" max="14872" width="1.28515625" style="4" customWidth="1"/>
    <col min="14873" max="14873" width="7" style="4" customWidth="1"/>
    <col min="14874" max="14874" width="1.28515625" style="4" customWidth="1"/>
    <col min="14875" max="14875" width="3.85546875" style="4" customWidth="1"/>
    <col min="14876" max="14876" width="1.28515625" style="4" customWidth="1"/>
    <col min="14877" max="14877" width="3.85546875" style="4" customWidth="1"/>
    <col min="14878" max="15104" width="9.140625" style="4"/>
    <col min="15105" max="15106" width="5.28515625" style="4" customWidth="1"/>
    <col min="15107" max="15107" width="1.28515625" style="4" customWidth="1"/>
    <col min="15108" max="15108" width="4.28515625" style="4" customWidth="1"/>
    <col min="15109" max="15109" width="1.28515625" style="4" customWidth="1"/>
    <col min="15110" max="15110" width="30.7109375" style="4" customWidth="1"/>
    <col min="15111" max="15112" width="5.28515625" style="4" customWidth="1"/>
    <col min="15113" max="15113" width="24.7109375" style="4" customWidth="1"/>
    <col min="15114" max="15114" width="1.28515625" style="4" customWidth="1"/>
    <col min="15115" max="15115" width="7.7109375" style="4" bestFit="1" customWidth="1"/>
    <col min="15116" max="15116" width="1.28515625" style="4" customWidth="1"/>
    <col min="15117" max="15117" width="7.7109375" style="4" bestFit="1" customWidth="1"/>
    <col min="15118" max="15118" width="1.28515625" style="4" customWidth="1"/>
    <col min="15119" max="15119" width="9.140625" style="4" bestFit="1" customWidth="1"/>
    <col min="15120" max="15120" width="1.28515625" style="4" customWidth="1"/>
    <col min="15121" max="15121" width="7.7109375" style="4" bestFit="1" customWidth="1"/>
    <col min="15122" max="15122" width="1.28515625" style="4" customWidth="1"/>
    <col min="15123" max="15123" width="7.42578125" style="4" customWidth="1"/>
    <col min="15124" max="15124" width="1.28515625" style="4" customWidth="1"/>
    <col min="15125" max="15125" width="7.42578125" style="4" customWidth="1"/>
    <col min="15126" max="15126" width="1.28515625" style="4" customWidth="1"/>
    <col min="15127" max="15127" width="7" style="4" customWidth="1"/>
    <col min="15128" max="15128" width="1.28515625" style="4" customWidth="1"/>
    <col min="15129" max="15129" width="7" style="4" customWidth="1"/>
    <col min="15130" max="15130" width="1.28515625" style="4" customWidth="1"/>
    <col min="15131" max="15131" width="3.85546875" style="4" customWidth="1"/>
    <col min="15132" max="15132" width="1.28515625" style="4" customWidth="1"/>
    <col min="15133" max="15133" width="3.85546875" style="4" customWidth="1"/>
    <col min="15134" max="15360" width="9.140625" style="4"/>
    <col min="15361" max="15362" width="5.28515625" style="4" customWidth="1"/>
    <col min="15363" max="15363" width="1.28515625" style="4" customWidth="1"/>
    <col min="15364" max="15364" width="4.28515625" style="4" customWidth="1"/>
    <col min="15365" max="15365" width="1.28515625" style="4" customWidth="1"/>
    <col min="15366" max="15366" width="30.7109375" style="4" customWidth="1"/>
    <col min="15367" max="15368" width="5.28515625" style="4" customWidth="1"/>
    <col min="15369" max="15369" width="24.7109375" style="4" customWidth="1"/>
    <col min="15370" max="15370" width="1.28515625" style="4" customWidth="1"/>
    <col min="15371" max="15371" width="7.7109375" style="4" bestFit="1" customWidth="1"/>
    <col min="15372" max="15372" width="1.28515625" style="4" customWidth="1"/>
    <col min="15373" max="15373" width="7.7109375" style="4" bestFit="1" customWidth="1"/>
    <col min="15374" max="15374" width="1.28515625" style="4" customWidth="1"/>
    <col min="15375" max="15375" width="9.140625" style="4" bestFit="1" customWidth="1"/>
    <col min="15376" max="15376" width="1.28515625" style="4" customWidth="1"/>
    <col min="15377" max="15377" width="7.7109375" style="4" bestFit="1" customWidth="1"/>
    <col min="15378" max="15378" width="1.28515625" style="4" customWidth="1"/>
    <col min="15379" max="15379" width="7.42578125" style="4" customWidth="1"/>
    <col min="15380" max="15380" width="1.28515625" style="4" customWidth="1"/>
    <col min="15381" max="15381" width="7.42578125" style="4" customWidth="1"/>
    <col min="15382" max="15382" width="1.28515625" style="4" customWidth="1"/>
    <col min="15383" max="15383" width="7" style="4" customWidth="1"/>
    <col min="15384" max="15384" width="1.28515625" style="4" customWidth="1"/>
    <col min="15385" max="15385" width="7" style="4" customWidth="1"/>
    <col min="15386" max="15386" width="1.28515625" style="4" customWidth="1"/>
    <col min="15387" max="15387" width="3.85546875" style="4" customWidth="1"/>
    <col min="15388" max="15388" width="1.28515625" style="4" customWidth="1"/>
    <col min="15389" max="15389" width="3.85546875" style="4" customWidth="1"/>
    <col min="15390" max="15616" width="9.140625" style="4"/>
    <col min="15617" max="15618" width="5.28515625" style="4" customWidth="1"/>
    <col min="15619" max="15619" width="1.28515625" style="4" customWidth="1"/>
    <col min="15620" max="15620" width="4.28515625" style="4" customWidth="1"/>
    <col min="15621" max="15621" width="1.28515625" style="4" customWidth="1"/>
    <col min="15622" max="15622" width="30.7109375" style="4" customWidth="1"/>
    <col min="15623" max="15624" width="5.28515625" style="4" customWidth="1"/>
    <col min="15625" max="15625" width="24.7109375" style="4" customWidth="1"/>
    <col min="15626" max="15626" width="1.28515625" style="4" customWidth="1"/>
    <col min="15627" max="15627" width="7.7109375" style="4" bestFit="1" customWidth="1"/>
    <col min="15628" max="15628" width="1.28515625" style="4" customWidth="1"/>
    <col min="15629" max="15629" width="7.7109375" style="4" bestFit="1" customWidth="1"/>
    <col min="15630" max="15630" width="1.28515625" style="4" customWidth="1"/>
    <col min="15631" max="15631" width="9.140625" style="4" bestFit="1" customWidth="1"/>
    <col min="15632" max="15632" width="1.28515625" style="4" customWidth="1"/>
    <col min="15633" max="15633" width="7.7109375" style="4" bestFit="1" customWidth="1"/>
    <col min="15634" max="15634" width="1.28515625" style="4" customWidth="1"/>
    <col min="15635" max="15635" width="7.42578125" style="4" customWidth="1"/>
    <col min="15636" max="15636" width="1.28515625" style="4" customWidth="1"/>
    <col min="15637" max="15637" width="7.42578125" style="4" customWidth="1"/>
    <col min="15638" max="15638" width="1.28515625" style="4" customWidth="1"/>
    <col min="15639" max="15639" width="7" style="4" customWidth="1"/>
    <col min="15640" max="15640" width="1.28515625" style="4" customWidth="1"/>
    <col min="15641" max="15641" width="7" style="4" customWidth="1"/>
    <col min="15642" max="15642" width="1.28515625" style="4" customWidth="1"/>
    <col min="15643" max="15643" width="3.85546875" style="4" customWidth="1"/>
    <col min="15644" max="15644" width="1.28515625" style="4" customWidth="1"/>
    <col min="15645" max="15645" width="3.85546875" style="4" customWidth="1"/>
    <col min="15646" max="15872" width="9.140625" style="4"/>
    <col min="15873" max="15874" width="5.28515625" style="4" customWidth="1"/>
    <col min="15875" max="15875" width="1.28515625" style="4" customWidth="1"/>
    <col min="15876" max="15876" width="4.28515625" style="4" customWidth="1"/>
    <col min="15877" max="15877" width="1.28515625" style="4" customWidth="1"/>
    <col min="15878" max="15878" width="30.7109375" style="4" customWidth="1"/>
    <col min="15879" max="15880" width="5.28515625" style="4" customWidth="1"/>
    <col min="15881" max="15881" width="24.7109375" style="4" customWidth="1"/>
    <col min="15882" max="15882" width="1.28515625" style="4" customWidth="1"/>
    <col min="15883" max="15883" width="7.7109375" style="4" bestFit="1" customWidth="1"/>
    <col min="15884" max="15884" width="1.28515625" style="4" customWidth="1"/>
    <col min="15885" max="15885" width="7.7109375" style="4" bestFit="1" customWidth="1"/>
    <col min="15886" max="15886" width="1.28515625" style="4" customWidth="1"/>
    <col min="15887" max="15887" width="9.140625" style="4" bestFit="1" customWidth="1"/>
    <col min="15888" max="15888" width="1.28515625" style="4" customWidth="1"/>
    <col min="15889" max="15889" width="7.7109375" style="4" bestFit="1" customWidth="1"/>
    <col min="15890" max="15890" width="1.28515625" style="4" customWidth="1"/>
    <col min="15891" max="15891" width="7.42578125" style="4" customWidth="1"/>
    <col min="15892" max="15892" width="1.28515625" style="4" customWidth="1"/>
    <col min="15893" max="15893" width="7.42578125" style="4" customWidth="1"/>
    <col min="15894" max="15894" width="1.28515625" style="4" customWidth="1"/>
    <col min="15895" max="15895" width="7" style="4" customWidth="1"/>
    <col min="15896" max="15896" width="1.28515625" style="4" customWidth="1"/>
    <col min="15897" max="15897" width="7" style="4" customWidth="1"/>
    <col min="15898" max="15898" width="1.28515625" style="4" customWidth="1"/>
    <col min="15899" max="15899" width="3.85546875" style="4" customWidth="1"/>
    <col min="15900" max="15900" width="1.28515625" style="4" customWidth="1"/>
    <col min="15901" max="15901" width="3.85546875" style="4" customWidth="1"/>
    <col min="15902" max="16128" width="9.140625" style="4"/>
    <col min="16129" max="16130" width="5.28515625" style="4" customWidth="1"/>
    <col min="16131" max="16131" width="1.28515625" style="4" customWidth="1"/>
    <col min="16132" max="16132" width="4.28515625" style="4" customWidth="1"/>
    <col min="16133" max="16133" width="1.28515625" style="4" customWidth="1"/>
    <col min="16134" max="16134" width="30.7109375" style="4" customWidth="1"/>
    <col min="16135" max="16136" width="5.28515625" style="4" customWidth="1"/>
    <col min="16137" max="16137" width="24.7109375" style="4" customWidth="1"/>
    <col min="16138" max="16138" width="1.28515625" style="4" customWidth="1"/>
    <col min="16139" max="16139" width="7.7109375" style="4" bestFit="1" customWidth="1"/>
    <col min="16140" max="16140" width="1.28515625" style="4" customWidth="1"/>
    <col min="16141" max="16141" width="7.7109375" style="4" bestFit="1" customWidth="1"/>
    <col min="16142" max="16142" width="1.28515625" style="4" customWidth="1"/>
    <col min="16143" max="16143" width="9.140625" style="4" bestFit="1" customWidth="1"/>
    <col min="16144" max="16144" width="1.28515625" style="4" customWidth="1"/>
    <col min="16145" max="16145" width="7.7109375" style="4" bestFit="1" customWidth="1"/>
    <col min="16146" max="16146" width="1.28515625" style="4" customWidth="1"/>
    <col min="16147" max="16147" width="7.42578125" style="4" customWidth="1"/>
    <col min="16148" max="16148" width="1.28515625" style="4" customWidth="1"/>
    <col min="16149" max="16149" width="7.42578125" style="4" customWidth="1"/>
    <col min="16150" max="16150" width="1.28515625" style="4" customWidth="1"/>
    <col min="16151" max="16151" width="7" style="4" customWidth="1"/>
    <col min="16152" max="16152" width="1.28515625" style="4" customWidth="1"/>
    <col min="16153" max="16153" width="7" style="4" customWidth="1"/>
    <col min="16154" max="16154" width="1.28515625" style="4" customWidth="1"/>
    <col min="16155" max="16155" width="3.85546875" style="4" customWidth="1"/>
    <col min="16156" max="16156" width="1.28515625" style="4" customWidth="1"/>
    <col min="16157" max="16157" width="3.85546875" style="4" customWidth="1"/>
    <col min="16158" max="16384" width="9.140625" style="4"/>
  </cols>
  <sheetData>
    <row r="1" spans="1:29" s="1" customFormat="1" ht="19.5" x14ac:dyDescent="0.25">
      <c r="B1" s="99" t="s">
        <v>0</v>
      </c>
      <c r="C1" s="99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1"/>
      <c r="X1" s="101"/>
      <c r="Y1" s="101"/>
      <c r="Z1" s="101"/>
      <c r="AA1" s="101"/>
      <c r="AB1" s="2"/>
      <c r="AC1" s="2"/>
    </row>
    <row r="2" spans="1:29" ht="15" x14ac:dyDescent="0.2">
      <c r="A2" s="3"/>
      <c r="E2" s="5"/>
      <c r="F2" s="3"/>
      <c r="G2" s="3"/>
      <c r="H2" s="3"/>
      <c r="I2" s="6"/>
      <c r="J2" s="6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</row>
    <row r="3" spans="1:29" s="10" customFormat="1" ht="14.25" x14ac:dyDescent="0.2">
      <c r="A3" s="7"/>
      <c r="B3" s="8" t="s">
        <v>1</v>
      </c>
      <c r="C3" s="8"/>
      <c r="D3" s="8"/>
      <c r="E3" s="7"/>
      <c r="F3" s="9"/>
      <c r="I3" s="102"/>
      <c r="J3" s="103"/>
      <c r="K3" s="103"/>
      <c r="L3" s="103"/>
      <c r="M3" s="103"/>
      <c r="N3" s="103"/>
      <c r="O3" s="7"/>
      <c r="P3" s="7"/>
      <c r="Q3" s="11"/>
      <c r="R3" s="7"/>
      <c r="S3" s="7"/>
      <c r="T3" s="7"/>
      <c r="U3" s="11"/>
      <c r="V3" s="7"/>
      <c r="W3" s="11"/>
    </row>
    <row r="4" spans="1:29" ht="15" x14ac:dyDescent="0.2">
      <c r="B4" s="12"/>
      <c r="C4" s="12"/>
      <c r="D4" s="12"/>
      <c r="F4" s="13"/>
      <c r="G4" s="13"/>
      <c r="H4" s="13"/>
      <c r="I4" s="14"/>
      <c r="J4" s="14"/>
      <c r="K4" s="14"/>
    </row>
    <row r="5" spans="1:29" s="10" customFormat="1" ht="14.25" x14ac:dyDescent="0.2">
      <c r="A5" s="7"/>
      <c r="B5" s="8" t="s">
        <v>2</v>
      </c>
      <c r="C5" s="8"/>
      <c r="D5" s="8"/>
      <c r="E5" s="7"/>
      <c r="F5" s="16" t="s">
        <v>3</v>
      </c>
      <c r="H5" s="17"/>
      <c r="I5" s="102"/>
      <c r="J5" s="103"/>
      <c r="K5" s="103"/>
      <c r="L5" s="103"/>
      <c r="M5" s="103"/>
      <c r="N5" s="103"/>
      <c r="O5" s="7"/>
      <c r="P5" s="7"/>
      <c r="Q5" s="11"/>
      <c r="R5" s="7"/>
      <c r="S5" s="7"/>
      <c r="T5" s="7"/>
      <c r="U5" s="11"/>
      <c r="V5" s="7"/>
      <c r="W5" s="7"/>
      <c r="X5" s="7"/>
      <c r="Y5" s="7"/>
    </row>
    <row r="6" spans="1:29" ht="15" x14ac:dyDescent="0.2">
      <c r="B6" s="12"/>
      <c r="C6" s="12"/>
      <c r="D6" s="12"/>
      <c r="F6" s="18"/>
      <c r="G6" s="13"/>
      <c r="H6" s="13"/>
      <c r="I6" s="14"/>
      <c r="J6" s="14"/>
      <c r="K6" s="14"/>
    </row>
    <row r="7" spans="1:29" s="10" customFormat="1" ht="14.25" x14ac:dyDescent="0.2">
      <c r="A7" s="7"/>
      <c r="B7" s="8" t="s">
        <v>4</v>
      </c>
      <c r="C7" s="8"/>
      <c r="D7" s="8"/>
      <c r="E7" s="7"/>
      <c r="F7" s="19">
        <v>41881</v>
      </c>
      <c r="H7" s="17"/>
      <c r="I7" s="102"/>
      <c r="J7" s="103"/>
      <c r="K7" s="103"/>
      <c r="L7" s="103"/>
      <c r="M7" s="103"/>
      <c r="N7" s="103"/>
      <c r="O7" s="7"/>
      <c r="P7" s="7"/>
      <c r="Q7" s="11"/>
      <c r="R7" s="7"/>
      <c r="S7" s="7"/>
      <c r="T7" s="7"/>
      <c r="U7" s="11"/>
      <c r="V7" s="7"/>
      <c r="W7" s="11"/>
    </row>
    <row r="8" spans="1:29" ht="15" x14ac:dyDescent="0.2">
      <c r="A8" s="20"/>
      <c r="B8" s="21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0"/>
      <c r="R8" s="20"/>
      <c r="S8" s="20"/>
      <c r="T8" s="20"/>
      <c r="U8" s="20"/>
      <c r="V8" s="20"/>
      <c r="W8" s="20"/>
      <c r="X8" s="23"/>
      <c r="Y8" s="23"/>
      <c r="Z8" s="23"/>
      <c r="AA8" s="23"/>
      <c r="AB8" s="14"/>
      <c r="AC8" s="23"/>
    </row>
    <row r="9" spans="1:29" ht="15" x14ac:dyDescent="0.2">
      <c r="B9" s="24"/>
      <c r="C9" s="24"/>
      <c r="D9" s="24"/>
      <c r="AB9" s="25"/>
    </row>
    <row r="10" spans="1:29" s="10" customFormat="1" ht="14.25" x14ac:dyDescent="0.2">
      <c r="A10" s="26"/>
      <c r="B10" s="27" t="s">
        <v>5</v>
      </c>
      <c r="C10" s="27"/>
      <c r="D10" s="27"/>
      <c r="E10" s="7"/>
      <c r="F10" s="104" t="s">
        <v>6</v>
      </c>
      <c r="G10" s="104"/>
      <c r="H10" s="104"/>
      <c r="I10" s="28" t="s">
        <v>7</v>
      </c>
      <c r="J10" s="26"/>
      <c r="K10" s="104" t="s">
        <v>8</v>
      </c>
      <c r="L10" s="105"/>
      <c r="M10" s="105"/>
      <c r="N10" s="105"/>
      <c r="O10" s="105"/>
      <c r="P10" s="105"/>
      <c r="Q10" s="105"/>
      <c r="R10" s="26"/>
    </row>
    <row r="11" spans="1:29" x14ac:dyDescent="0.2">
      <c r="F11" s="29"/>
      <c r="G11" s="29"/>
      <c r="H11" s="29"/>
    </row>
    <row r="12" spans="1:29" ht="15" customHeight="1" x14ac:dyDescent="0.2">
      <c r="A12" s="30"/>
      <c r="B12" s="31" t="s">
        <v>9</v>
      </c>
      <c r="C12" s="31"/>
      <c r="D12" s="31"/>
      <c r="E12" s="30"/>
      <c r="F12" s="30"/>
      <c r="G12" s="30"/>
      <c r="H12" s="30"/>
      <c r="I12" s="11" t="s">
        <v>10</v>
      </c>
      <c r="J12" s="30"/>
      <c r="K12" s="30"/>
      <c r="L12" s="30"/>
      <c r="M12" s="30"/>
      <c r="N12" s="30"/>
      <c r="O12" s="30"/>
      <c r="P12" s="30"/>
      <c r="Q12" s="30"/>
      <c r="R12" s="30"/>
      <c r="S12" s="89" t="s">
        <v>11</v>
      </c>
      <c r="T12" s="90"/>
      <c r="U12" s="91"/>
      <c r="V12" s="15"/>
      <c r="W12" s="92" t="s">
        <v>12</v>
      </c>
      <c r="X12" s="97"/>
      <c r="Y12" s="98"/>
    </row>
    <row r="13" spans="1:29" x14ac:dyDescent="0.2">
      <c r="A13" s="32"/>
      <c r="E13" s="32"/>
      <c r="J13" s="32"/>
      <c r="L13" s="32"/>
      <c r="N13" s="32"/>
      <c r="P13" s="32"/>
      <c r="R13" s="32"/>
      <c r="S13" s="32"/>
      <c r="T13" s="32"/>
      <c r="V13" s="32"/>
      <c r="W13" s="32"/>
      <c r="X13" s="32"/>
    </row>
    <row r="14" spans="1:29" s="38" customFormat="1" ht="107.25" x14ac:dyDescent="0.2">
      <c r="A14" s="33" t="s">
        <v>13</v>
      </c>
      <c r="B14" s="33" t="s">
        <v>14</v>
      </c>
      <c r="C14" s="34"/>
      <c r="D14" s="35" t="s">
        <v>15</v>
      </c>
      <c r="E14" s="34"/>
      <c r="F14" s="36" t="s">
        <v>16</v>
      </c>
      <c r="G14" s="36" t="s">
        <v>17</v>
      </c>
      <c r="H14" s="33" t="s">
        <v>18</v>
      </c>
      <c r="I14" s="33" t="s">
        <v>19</v>
      </c>
      <c r="J14" s="37"/>
      <c r="K14" s="33" t="s">
        <v>20</v>
      </c>
      <c r="L14" s="37"/>
      <c r="M14" s="33" t="s">
        <v>21</v>
      </c>
      <c r="N14" s="37"/>
      <c r="O14" s="33" t="s">
        <v>22</v>
      </c>
      <c r="P14" s="37"/>
      <c r="Q14" s="33" t="s">
        <v>23</v>
      </c>
      <c r="R14" s="37"/>
      <c r="S14" s="33" t="s">
        <v>24</v>
      </c>
      <c r="T14" s="37"/>
      <c r="U14" s="33" t="s">
        <v>25</v>
      </c>
      <c r="V14" s="37"/>
      <c r="W14" s="33" t="s">
        <v>20</v>
      </c>
      <c r="X14" s="37"/>
      <c r="Y14" s="33" t="s">
        <v>21</v>
      </c>
      <c r="AA14" s="33" t="s">
        <v>26</v>
      </c>
      <c r="AB14" s="37"/>
      <c r="AC14" s="33" t="s">
        <v>27</v>
      </c>
    </row>
    <row r="15" spans="1:29" s="14" customFormat="1" x14ac:dyDescent="0.2">
      <c r="A15" s="39"/>
      <c r="B15" s="39"/>
      <c r="D15" s="39"/>
      <c r="E15" s="40"/>
      <c r="F15" s="41"/>
      <c r="G15" s="41"/>
      <c r="H15" s="41"/>
      <c r="I15" s="41"/>
      <c r="J15" s="40"/>
      <c r="K15" s="42"/>
      <c r="L15" s="40"/>
      <c r="M15" s="43"/>
      <c r="N15" s="40"/>
      <c r="O15" s="43"/>
      <c r="P15" s="40"/>
      <c r="Q15" s="44"/>
      <c r="R15" s="40"/>
      <c r="S15" s="39"/>
      <c r="T15" s="40"/>
      <c r="U15" s="39"/>
      <c r="V15" s="40"/>
      <c r="W15" s="39"/>
      <c r="X15" s="40"/>
      <c r="Y15" s="39"/>
      <c r="AA15" s="39"/>
    </row>
    <row r="16" spans="1:29" s="10" customFormat="1" ht="15.75" x14ac:dyDescent="0.25">
      <c r="A16" s="45"/>
      <c r="B16" s="46">
        <f>[1]APDOVANOJIMAI!B139</f>
        <v>1</v>
      </c>
      <c r="C16" s="47"/>
      <c r="D16" s="46" t="s">
        <v>28</v>
      </c>
      <c r="E16" s="48"/>
      <c r="F16" s="49" t="s">
        <v>29</v>
      </c>
      <c r="G16" s="49" t="s">
        <v>30</v>
      </c>
      <c r="H16" s="50" t="s">
        <v>30</v>
      </c>
      <c r="I16" s="51" t="s">
        <v>31</v>
      </c>
      <c r="J16" s="52"/>
      <c r="K16" s="53">
        <v>248.5</v>
      </c>
      <c r="L16" s="54"/>
      <c r="M16" s="53">
        <v>243.5</v>
      </c>
      <c r="N16" s="54"/>
      <c r="O16" s="53">
        <v>492</v>
      </c>
      <c r="P16" s="52"/>
      <c r="Q16" s="53">
        <v>64.736842105263165</v>
      </c>
      <c r="R16" s="52"/>
      <c r="S16" s="55">
        <v>41</v>
      </c>
      <c r="T16" s="54"/>
      <c r="U16" s="53">
        <v>40.5</v>
      </c>
      <c r="V16" s="54"/>
      <c r="W16" s="53">
        <v>7</v>
      </c>
      <c r="X16" s="54"/>
      <c r="Y16" s="53">
        <v>7</v>
      </c>
      <c r="AA16" s="45"/>
      <c r="AB16" s="56"/>
      <c r="AC16" s="45"/>
    </row>
    <row r="17" spans="1:29" s="10" customFormat="1" ht="15.75" x14ac:dyDescent="0.25">
      <c r="A17" s="45"/>
      <c r="B17" s="46">
        <f>[1]APDOVANOJIMAI!B140</f>
        <v>2</v>
      </c>
      <c r="C17" s="47"/>
      <c r="D17" s="46" t="s">
        <v>28</v>
      </c>
      <c r="E17" s="48"/>
      <c r="F17" s="49" t="s">
        <v>29</v>
      </c>
      <c r="G17" s="49" t="s">
        <v>30</v>
      </c>
      <c r="H17" s="50" t="s">
        <v>30</v>
      </c>
      <c r="I17" s="51" t="s">
        <v>32</v>
      </c>
      <c r="J17" s="52"/>
      <c r="K17" s="53">
        <v>249.5</v>
      </c>
      <c r="L17" s="54"/>
      <c r="M17" s="53">
        <v>236.5</v>
      </c>
      <c r="N17" s="54"/>
      <c r="O17" s="53">
        <v>486</v>
      </c>
      <c r="P17" s="52"/>
      <c r="Q17" s="53">
        <v>63.947368421052637</v>
      </c>
      <c r="R17" s="52"/>
      <c r="S17" s="55">
        <v>40</v>
      </c>
      <c r="T17" s="54"/>
      <c r="U17" s="53">
        <v>38</v>
      </c>
      <c r="V17" s="54"/>
      <c r="W17" s="53">
        <v>7</v>
      </c>
      <c r="X17" s="54"/>
      <c r="Y17" s="53">
        <v>6.5</v>
      </c>
      <c r="AA17" s="45"/>
      <c r="AB17" s="56"/>
      <c r="AC17" s="45"/>
    </row>
    <row r="18" spans="1:29" s="10" customFormat="1" ht="15.75" x14ac:dyDescent="0.25">
      <c r="A18" s="45"/>
      <c r="B18" s="46">
        <f>[1]APDOVANOJIMAI!B141</f>
        <v>3</v>
      </c>
      <c r="C18" s="47"/>
      <c r="D18" s="46" t="s">
        <v>28</v>
      </c>
      <c r="E18" s="48"/>
      <c r="F18" s="49" t="s">
        <v>33</v>
      </c>
      <c r="G18" s="49" t="s">
        <v>30</v>
      </c>
      <c r="H18" s="50" t="s">
        <v>30</v>
      </c>
      <c r="I18" s="51" t="s">
        <v>34</v>
      </c>
      <c r="J18" s="52"/>
      <c r="K18" s="53">
        <v>237.5</v>
      </c>
      <c r="L18" s="54"/>
      <c r="M18" s="53">
        <v>237</v>
      </c>
      <c r="N18" s="54"/>
      <c r="O18" s="53">
        <v>474.5</v>
      </c>
      <c r="P18" s="52"/>
      <c r="Q18" s="53">
        <v>62.434210526315795</v>
      </c>
      <c r="R18" s="52"/>
      <c r="S18" s="55">
        <v>38.5</v>
      </c>
      <c r="T18" s="54"/>
      <c r="U18" s="53">
        <v>38</v>
      </c>
      <c r="V18" s="54"/>
      <c r="W18" s="53">
        <v>6.5</v>
      </c>
      <c r="X18" s="54"/>
      <c r="Y18" s="53">
        <v>6.5</v>
      </c>
      <c r="AA18" s="45"/>
      <c r="AB18" s="56"/>
      <c r="AC18" s="45"/>
    </row>
    <row r="19" spans="1:29" s="10" customFormat="1" ht="15.75" x14ac:dyDescent="0.25">
      <c r="A19" s="45"/>
      <c r="B19" s="46">
        <f>[1]APDOVANOJIMAI!B142</f>
        <v>4</v>
      </c>
      <c r="C19" s="47"/>
      <c r="D19" s="46" t="s">
        <v>28</v>
      </c>
      <c r="E19" s="48"/>
      <c r="F19" s="49" t="s">
        <v>35</v>
      </c>
      <c r="G19" s="49" t="s">
        <v>30</v>
      </c>
      <c r="H19" s="50" t="s">
        <v>30</v>
      </c>
      <c r="I19" s="51" t="s">
        <v>36</v>
      </c>
      <c r="J19" s="52"/>
      <c r="K19" s="53">
        <v>233</v>
      </c>
      <c r="L19" s="54"/>
      <c r="M19" s="53">
        <v>239.5</v>
      </c>
      <c r="N19" s="54"/>
      <c r="O19" s="53">
        <v>472.5</v>
      </c>
      <c r="P19" s="52"/>
      <c r="Q19" s="53">
        <v>62.171052631578952</v>
      </c>
      <c r="R19" s="52"/>
      <c r="S19" s="55">
        <v>37.5</v>
      </c>
      <c r="T19" s="54"/>
      <c r="U19" s="53">
        <v>39</v>
      </c>
      <c r="V19" s="54"/>
      <c r="W19" s="53">
        <v>6.5</v>
      </c>
      <c r="X19" s="54"/>
      <c r="Y19" s="53">
        <v>7</v>
      </c>
      <c r="AA19" s="45"/>
      <c r="AB19" s="56"/>
      <c r="AC19" s="45"/>
    </row>
    <row r="20" spans="1:29" s="10" customFormat="1" ht="15.75" x14ac:dyDescent="0.25">
      <c r="A20" s="45"/>
      <c r="B20" s="46">
        <f>[1]APDOVANOJIMAI!B143</f>
        <v>5</v>
      </c>
      <c r="C20" s="47"/>
      <c r="D20" s="46" t="s">
        <v>37</v>
      </c>
      <c r="E20" s="48"/>
      <c r="F20" s="49" t="s">
        <v>38</v>
      </c>
      <c r="G20" s="49" t="s">
        <v>30</v>
      </c>
      <c r="H20" s="50" t="s">
        <v>30</v>
      </c>
      <c r="I20" s="51" t="s">
        <v>39</v>
      </c>
      <c r="J20" s="52"/>
      <c r="K20" s="53">
        <v>226</v>
      </c>
      <c r="L20" s="54"/>
      <c r="M20" s="53">
        <v>219</v>
      </c>
      <c r="N20" s="54"/>
      <c r="O20" s="53">
        <v>445</v>
      </c>
      <c r="P20" s="52"/>
      <c r="Q20" s="53">
        <v>58.55263157894737</v>
      </c>
      <c r="R20" s="52"/>
      <c r="S20" s="55">
        <v>36</v>
      </c>
      <c r="T20" s="54"/>
      <c r="U20" s="53">
        <v>36.5</v>
      </c>
      <c r="V20" s="54"/>
      <c r="W20" s="53">
        <v>6</v>
      </c>
      <c r="X20" s="54"/>
      <c r="Y20" s="53">
        <v>6.5</v>
      </c>
      <c r="AA20" s="45"/>
      <c r="AB20" s="56"/>
      <c r="AC20" s="45"/>
    </row>
    <row r="21" spans="1:29" s="10" customFormat="1" ht="15.75" hidden="1" x14ac:dyDescent="0.25">
      <c r="A21" s="45"/>
      <c r="B21" s="46">
        <f>[1]APDOVANOJIMAI!B144</f>
        <v>6</v>
      </c>
      <c r="C21" s="47"/>
      <c r="D21" s="46"/>
      <c r="E21" s="48"/>
      <c r="F21" s="49">
        <f>[1]APDOVANOJIMAI!C144</f>
        <v>0</v>
      </c>
      <c r="G21" s="49"/>
      <c r="H21" s="50"/>
      <c r="I21" s="51"/>
      <c r="J21" s="52"/>
      <c r="K21" s="53"/>
      <c r="L21" s="54"/>
      <c r="M21" s="53"/>
      <c r="N21" s="54"/>
      <c r="O21" s="53">
        <f t="shared" ref="O21:O30" si="0">I21+K21</f>
        <v>0</v>
      </c>
      <c r="P21" s="52"/>
      <c r="Q21" s="53">
        <f t="shared" ref="Q21:Q30" si="1">O21/7.6</f>
        <v>0</v>
      </c>
      <c r="R21" s="52"/>
      <c r="S21" s="55" t="e">
        <f>HLOOKUP(I21&amp;F21&amp;$S$201,'[1]S4_Prix St. George'!$F$1:$AL$45,45,FALSE)</f>
        <v>#N/A</v>
      </c>
      <c r="T21" s="54"/>
      <c r="U21" s="53" t="e">
        <f>HLOOKUP(I21&amp;F21&amp;$U$201,'[1]S4_Prix St. George'!$F$1:$AL$45,45,FALSE)</f>
        <v>#N/A</v>
      </c>
      <c r="V21" s="54"/>
      <c r="W21" s="53" t="e">
        <f>HLOOKUP(I21&amp;F21&amp;$W$201,'[1]S4_Prix St. George'!$F$1:$AL$100,38,FALSE)</f>
        <v>#N/A</v>
      </c>
      <c r="X21" s="54"/>
      <c r="Y21" s="53" t="e">
        <f>HLOOKUP(I21&amp;F21&amp;$Y$201,'[1]S4_Prix St. George'!$F$1:$AL$100,38,FALSE)</f>
        <v>#N/A</v>
      </c>
      <c r="AA21" s="45"/>
      <c r="AB21" s="56"/>
      <c r="AC21" s="45"/>
    </row>
    <row r="22" spans="1:29" s="10" customFormat="1" ht="15.75" hidden="1" x14ac:dyDescent="0.25">
      <c r="A22" s="45"/>
      <c r="B22" s="46"/>
      <c r="C22" s="47"/>
      <c r="D22" s="46"/>
      <c r="E22" s="48"/>
      <c r="F22" s="49"/>
      <c r="G22" s="49"/>
      <c r="H22" s="50"/>
      <c r="I22" s="51"/>
      <c r="J22" s="52"/>
      <c r="K22" s="53"/>
      <c r="L22" s="54"/>
      <c r="M22" s="53"/>
      <c r="N22" s="54"/>
      <c r="O22" s="53">
        <f t="shared" si="0"/>
        <v>0</v>
      </c>
      <c r="P22" s="52"/>
      <c r="Q22" s="53">
        <f t="shared" si="1"/>
        <v>0</v>
      </c>
      <c r="R22" s="52"/>
      <c r="S22" s="55">
        <f>HLOOKUP(I22&amp;F22&amp;$S$201,'[1]S4_Prix St. George'!$F$1:$AL$45,45,FALSE)</f>
        <v>0</v>
      </c>
      <c r="T22" s="54"/>
      <c r="U22" s="53">
        <f>HLOOKUP(I22&amp;F22&amp;$U$201,'[1]S4_Prix St. George'!$F$1:$AL$45,45,FALSE)</f>
        <v>0</v>
      </c>
      <c r="V22" s="54"/>
      <c r="W22" s="53">
        <f>HLOOKUP(I22&amp;F22&amp;$W$201,'[1]S4_Prix St. George'!$F$1:$AL$100,38,FALSE)</f>
        <v>0</v>
      </c>
      <c r="X22" s="54"/>
      <c r="Y22" s="53">
        <f>HLOOKUP(I22&amp;F22&amp;$Y$201,'[1]S4_Prix St. George'!$F$1:$AL$100,38,FALSE)</f>
        <v>0</v>
      </c>
      <c r="AA22" s="45"/>
      <c r="AB22" s="56"/>
      <c r="AC22" s="45"/>
    </row>
    <row r="23" spans="1:29" s="10" customFormat="1" ht="15.75" hidden="1" x14ac:dyDescent="0.25">
      <c r="A23" s="45"/>
      <c r="B23" s="46"/>
      <c r="C23" s="47"/>
      <c r="D23" s="46"/>
      <c r="E23" s="48"/>
      <c r="F23" s="49"/>
      <c r="G23" s="49"/>
      <c r="H23" s="50"/>
      <c r="I23" s="51"/>
      <c r="J23" s="52"/>
      <c r="K23" s="53"/>
      <c r="L23" s="54"/>
      <c r="M23" s="53"/>
      <c r="N23" s="54"/>
      <c r="O23" s="53">
        <f t="shared" si="0"/>
        <v>0</v>
      </c>
      <c r="P23" s="52"/>
      <c r="Q23" s="53">
        <f t="shared" si="1"/>
        <v>0</v>
      </c>
      <c r="R23" s="52"/>
      <c r="S23" s="55">
        <f>HLOOKUP(I23&amp;F23&amp;$S$201,'[1]S4_Prix St. George'!$F$1:$AL$45,45,FALSE)</f>
        <v>0</v>
      </c>
      <c r="T23" s="54"/>
      <c r="U23" s="53">
        <f>HLOOKUP(I23&amp;F23&amp;$U$201,'[1]S4_Prix St. George'!$F$1:$AL$45,45,FALSE)</f>
        <v>0</v>
      </c>
      <c r="V23" s="54"/>
      <c r="W23" s="53">
        <f>HLOOKUP(I23&amp;F23&amp;$W$201,'[1]S4_Prix St. George'!$F$1:$AL$100,38,FALSE)</f>
        <v>0</v>
      </c>
      <c r="X23" s="54"/>
      <c r="Y23" s="53">
        <f>HLOOKUP(I23&amp;F23&amp;$Y$201,'[1]S4_Prix St. George'!$F$1:$AL$100,38,FALSE)</f>
        <v>0</v>
      </c>
      <c r="AA23" s="45"/>
      <c r="AB23" s="56"/>
      <c r="AC23" s="45"/>
    </row>
    <row r="24" spans="1:29" s="10" customFormat="1" ht="15.75" hidden="1" x14ac:dyDescent="0.25">
      <c r="A24" s="45"/>
      <c r="B24" s="46"/>
      <c r="C24" s="47"/>
      <c r="D24" s="46"/>
      <c r="E24" s="48"/>
      <c r="F24" s="49"/>
      <c r="G24" s="49"/>
      <c r="H24" s="50"/>
      <c r="I24" s="51"/>
      <c r="J24" s="52"/>
      <c r="K24" s="53"/>
      <c r="L24" s="54"/>
      <c r="M24" s="53"/>
      <c r="N24" s="54"/>
      <c r="O24" s="53">
        <f t="shared" si="0"/>
        <v>0</v>
      </c>
      <c r="P24" s="52"/>
      <c r="Q24" s="53">
        <f t="shared" si="1"/>
        <v>0</v>
      </c>
      <c r="R24" s="52"/>
      <c r="S24" s="55">
        <f>HLOOKUP(I24&amp;F24&amp;$S$201,'[1]S4_Prix St. George'!$F$1:$AL$45,45,FALSE)</f>
        <v>0</v>
      </c>
      <c r="T24" s="54"/>
      <c r="U24" s="53">
        <f>HLOOKUP(I24&amp;F24&amp;$U$201,'[1]S4_Prix St. George'!$F$1:$AL$45,45,FALSE)</f>
        <v>0</v>
      </c>
      <c r="V24" s="54"/>
      <c r="W24" s="53">
        <f>HLOOKUP(I24&amp;F24&amp;$W$201,'[1]S4_Prix St. George'!$F$1:$AL$100,38,FALSE)</f>
        <v>0</v>
      </c>
      <c r="X24" s="54"/>
      <c r="Y24" s="53">
        <f>HLOOKUP(I24&amp;F24&amp;$Y$201,'[1]S4_Prix St. George'!$F$1:$AL$100,38,FALSE)</f>
        <v>0</v>
      </c>
      <c r="AA24" s="45"/>
      <c r="AB24" s="56"/>
      <c r="AC24" s="45"/>
    </row>
    <row r="25" spans="1:29" s="10" customFormat="1" ht="15.75" hidden="1" x14ac:dyDescent="0.25">
      <c r="A25" s="45"/>
      <c r="B25" s="46"/>
      <c r="C25" s="47"/>
      <c r="D25" s="46"/>
      <c r="E25" s="48"/>
      <c r="F25" s="49"/>
      <c r="G25" s="49"/>
      <c r="H25" s="50"/>
      <c r="I25" s="51"/>
      <c r="J25" s="52"/>
      <c r="K25" s="53"/>
      <c r="L25" s="54"/>
      <c r="M25" s="53"/>
      <c r="N25" s="54"/>
      <c r="O25" s="53">
        <f t="shared" si="0"/>
        <v>0</v>
      </c>
      <c r="P25" s="52"/>
      <c r="Q25" s="53">
        <f t="shared" si="1"/>
        <v>0</v>
      </c>
      <c r="R25" s="52"/>
      <c r="S25" s="55">
        <f>HLOOKUP(I25&amp;F25&amp;$S$201,'[1]S4_Prix St. George'!$F$1:$AL$45,45,FALSE)</f>
        <v>0</v>
      </c>
      <c r="T25" s="54"/>
      <c r="U25" s="53">
        <f>HLOOKUP(I25&amp;F25&amp;$U$201,'[1]S4_Prix St. George'!$F$1:$AL$45,45,FALSE)</f>
        <v>0</v>
      </c>
      <c r="V25" s="54"/>
      <c r="W25" s="53">
        <f>HLOOKUP(I25&amp;F25&amp;$W$201,'[1]S4_Prix St. George'!$F$1:$AL$100,38,FALSE)</f>
        <v>0</v>
      </c>
      <c r="X25" s="54"/>
      <c r="Y25" s="53">
        <f>HLOOKUP(I25&amp;F25&amp;$Y$201,'[1]S4_Prix St. George'!$F$1:$AL$100,38,FALSE)</f>
        <v>0</v>
      </c>
      <c r="AA25" s="45"/>
      <c r="AB25" s="56"/>
      <c r="AC25" s="45"/>
    </row>
    <row r="26" spans="1:29" s="10" customFormat="1" ht="15.75" hidden="1" x14ac:dyDescent="0.25">
      <c r="A26" s="45"/>
      <c r="B26" s="46"/>
      <c r="C26" s="47"/>
      <c r="D26" s="46"/>
      <c r="E26" s="48"/>
      <c r="F26" s="49"/>
      <c r="G26" s="49"/>
      <c r="H26" s="50"/>
      <c r="I26" s="51"/>
      <c r="J26" s="52"/>
      <c r="K26" s="53"/>
      <c r="L26" s="54"/>
      <c r="M26" s="53"/>
      <c r="N26" s="54"/>
      <c r="O26" s="53">
        <f t="shared" si="0"/>
        <v>0</v>
      </c>
      <c r="P26" s="52"/>
      <c r="Q26" s="53">
        <f t="shared" si="1"/>
        <v>0</v>
      </c>
      <c r="R26" s="52"/>
      <c r="S26" s="55">
        <f>HLOOKUP(I26&amp;F26&amp;$S$201,'[1]S4_Prix St. George'!$F$1:$AL$45,45,FALSE)</f>
        <v>0</v>
      </c>
      <c r="T26" s="54"/>
      <c r="U26" s="53">
        <f>HLOOKUP(I26&amp;F26&amp;$U$201,'[1]S4_Prix St. George'!$F$1:$AL$45,45,FALSE)</f>
        <v>0</v>
      </c>
      <c r="V26" s="54"/>
      <c r="W26" s="53">
        <f>HLOOKUP(I26&amp;F26&amp;$W$201,'[1]S4_Prix St. George'!$F$1:$AL$100,38,FALSE)</f>
        <v>0</v>
      </c>
      <c r="X26" s="54"/>
      <c r="Y26" s="53">
        <f>HLOOKUP(I26&amp;F26&amp;$Y$201,'[1]S4_Prix St. George'!$F$1:$AL$100,38,FALSE)</f>
        <v>0</v>
      </c>
      <c r="AA26" s="45"/>
      <c r="AB26" s="56"/>
      <c r="AC26" s="45"/>
    </row>
    <row r="27" spans="1:29" s="10" customFormat="1" ht="15.75" hidden="1" x14ac:dyDescent="0.25">
      <c r="A27" s="45"/>
      <c r="B27" s="46"/>
      <c r="C27" s="47"/>
      <c r="D27" s="46"/>
      <c r="E27" s="48"/>
      <c r="F27" s="49"/>
      <c r="G27" s="49"/>
      <c r="H27" s="50"/>
      <c r="I27" s="51"/>
      <c r="J27" s="52"/>
      <c r="K27" s="53"/>
      <c r="L27" s="54"/>
      <c r="M27" s="53"/>
      <c r="N27" s="54"/>
      <c r="O27" s="53">
        <f t="shared" si="0"/>
        <v>0</v>
      </c>
      <c r="P27" s="52"/>
      <c r="Q27" s="53">
        <f t="shared" si="1"/>
        <v>0</v>
      </c>
      <c r="R27" s="52"/>
      <c r="S27" s="55">
        <f>HLOOKUP(I27&amp;F27&amp;$S$201,'[1]S4_Prix St. George'!$F$1:$AL$45,45,FALSE)</f>
        <v>0</v>
      </c>
      <c r="T27" s="54"/>
      <c r="U27" s="53">
        <f>HLOOKUP(I27&amp;F27&amp;$U$201,'[1]S4_Prix St. George'!$F$1:$AL$45,45,FALSE)</f>
        <v>0</v>
      </c>
      <c r="V27" s="54"/>
      <c r="W27" s="53">
        <f>HLOOKUP(I27&amp;F27&amp;$W$201,'[1]S4_Prix St. George'!$F$1:$AL$100,38,FALSE)</f>
        <v>0</v>
      </c>
      <c r="X27" s="54"/>
      <c r="Y27" s="53">
        <f>HLOOKUP(I27&amp;F27&amp;$Y$201,'[1]S4_Prix St. George'!$F$1:$AL$100,38,FALSE)</f>
        <v>0</v>
      </c>
      <c r="AA27" s="45"/>
      <c r="AB27" s="56"/>
      <c r="AC27" s="45"/>
    </row>
    <row r="28" spans="1:29" s="10" customFormat="1" ht="15.75" hidden="1" x14ac:dyDescent="0.25">
      <c r="A28" s="45"/>
      <c r="B28" s="46"/>
      <c r="C28" s="47"/>
      <c r="D28" s="46"/>
      <c r="E28" s="48"/>
      <c r="F28" s="49"/>
      <c r="G28" s="49"/>
      <c r="H28" s="50"/>
      <c r="I28" s="51"/>
      <c r="J28" s="52"/>
      <c r="K28" s="53"/>
      <c r="L28" s="54"/>
      <c r="M28" s="53"/>
      <c r="N28" s="54"/>
      <c r="O28" s="53">
        <f t="shared" si="0"/>
        <v>0</v>
      </c>
      <c r="P28" s="52"/>
      <c r="Q28" s="53">
        <f t="shared" si="1"/>
        <v>0</v>
      </c>
      <c r="R28" s="52"/>
      <c r="S28" s="55">
        <f>HLOOKUP(I28&amp;F28&amp;$S$201,'[1]S4_Prix St. George'!$F$1:$AL$45,45,FALSE)</f>
        <v>0</v>
      </c>
      <c r="T28" s="54"/>
      <c r="U28" s="53">
        <f>HLOOKUP(I28&amp;F28&amp;$U$201,'[1]S4_Prix St. George'!$F$1:$AL$45,45,FALSE)</f>
        <v>0</v>
      </c>
      <c r="V28" s="54"/>
      <c r="W28" s="53">
        <f>HLOOKUP(I28&amp;F28&amp;$W$201,'[1]S4_Prix St. George'!$F$1:$AL$100,38,FALSE)</f>
        <v>0</v>
      </c>
      <c r="X28" s="54"/>
      <c r="Y28" s="53">
        <f>HLOOKUP(I28&amp;F28&amp;$Y$201,'[1]S4_Prix St. George'!$F$1:$AL$100,38,FALSE)</f>
        <v>0</v>
      </c>
      <c r="AA28" s="45"/>
      <c r="AB28" s="56"/>
      <c r="AC28" s="45"/>
    </row>
    <row r="29" spans="1:29" s="10" customFormat="1" ht="15.75" hidden="1" x14ac:dyDescent="0.25">
      <c r="A29" s="57"/>
      <c r="B29" s="46"/>
      <c r="C29" s="47"/>
      <c r="D29" s="46"/>
      <c r="E29" s="48"/>
      <c r="F29" s="49"/>
      <c r="G29" s="49"/>
      <c r="H29" s="50"/>
      <c r="I29" s="51"/>
      <c r="J29" s="52"/>
      <c r="K29" s="53"/>
      <c r="L29" s="54"/>
      <c r="M29" s="53"/>
      <c r="N29" s="54"/>
      <c r="O29" s="53">
        <f t="shared" si="0"/>
        <v>0</v>
      </c>
      <c r="P29" s="52"/>
      <c r="Q29" s="53">
        <f t="shared" si="1"/>
        <v>0</v>
      </c>
      <c r="R29" s="52"/>
      <c r="S29" s="55">
        <f>HLOOKUP(I29&amp;F29&amp;$S$201,'[1]S4_Prix St. George'!$F$1:$AL$45,45,FALSE)</f>
        <v>0</v>
      </c>
      <c r="T29" s="54"/>
      <c r="U29" s="53">
        <f>HLOOKUP(I29&amp;F29&amp;$U$201,'[1]S4_Prix St. George'!$F$1:$AL$45,45,FALSE)</f>
        <v>0</v>
      </c>
      <c r="V29" s="54"/>
      <c r="W29" s="53">
        <f>HLOOKUP(I29&amp;F29&amp;$W$201,'[1]S4_Prix St. George'!$F$1:$AL$100,38,FALSE)</f>
        <v>0</v>
      </c>
      <c r="X29" s="54"/>
      <c r="Y29" s="53">
        <f>HLOOKUP(I29&amp;F29&amp;$Y$201,'[1]S4_Prix St. George'!$F$1:$AL$100,38,FALSE)</f>
        <v>0</v>
      </c>
      <c r="AA29" s="57"/>
      <c r="AB29" s="58"/>
      <c r="AC29" s="57"/>
    </row>
    <row r="30" spans="1:29" s="10" customFormat="1" ht="15.75" hidden="1" x14ac:dyDescent="0.25">
      <c r="A30" s="57"/>
      <c r="B30" s="46"/>
      <c r="C30" s="47"/>
      <c r="D30" s="46"/>
      <c r="E30" s="48"/>
      <c r="F30" s="49"/>
      <c r="G30" s="49"/>
      <c r="H30" s="50"/>
      <c r="I30" s="51"/>
      <c r="J30" s="52"/>
      <c r="K30" s="53"/>
      <c r="L30" s="54"/>
      <c r="M30" s="53"/>
      <c r="N30" s="54"/>
      <c r="O30" s="53">
        <f t="shared" si="0"/>
        <v>0</v>
      </c>
      <c r="P30" s="52"/>
      <c r="Q30" s="53">
        <f t="shared" si="1"/>
        <v>0</v>
      </c>
      <c r="R30" s="52"/>
      <c r="S30" s="55">
        <f>HLOOKUP(I30&amp;F30&amp;$S$201,'[1]S4_Prix St. George'!$F$1:$AL$45,45,FALSE)</f>
        <v>0</v>
      </c>
      <c r="T30" s="54"/>
      <c r="U30" s="53">
        <f>HLOOKUP(I30&amp;F30&amp;$U$201,'[1]S4_Prix St. George'!$F$1:$AL$45,45,FALSE)</f>
        <v>0</v>
      </c>
      <c r="V30" s="54"/>
      <c r="W30" s="53">
        <f>HLOOKUP(I30&amp;F30&amp;$W$201,'[1]S4_Prix St. George'!$F$1:$AL$100,38,FALSE)</f>
        <v>0</v>
      </c>
      <c r="X30" s="54"/>
      <c r="Y30" s="53">
        <f>HLOOKUP(I30&amp;F30&amp;$Y$201,'[1]S4_Prix St. George'!$F$1:$AL$100,38,FALSE)</f>
        <v>0</v>
      </c>
      <c r="AA30" s="57"/>
      <c r="AB30" s="58"/>
      <c r="AC30" s="57"/>
    </row>
    <row r="31" spans="1:29" ht="15" x14ac:dyDescent="0.2">
      <c r="B31" s="24"/>
      <c r="C31" s="24"/>
      <c r="D31" s="24"/>
    </row>
    <row r="32" spans="1:29" ht="15" x14ac:dyDescent="0.2">
      <c r="A32" s="59"/>
      <c r="B32" s="24"/>
      <c r="C32" s="24"/>
      <c r="D32" s="24"/>
      <c r="F32" s="29" t="s">
        <v>40</v>
      </c>
      <c r="G32" s="29"/>
      <c r="H32" s="59"/>
      <c r="I32" s="59"/>
      <c r="M32" s="59"/>
      <c r="N32" s="59"/>
      <c r="O32" s="59"/>
      <c r="P32" s="59"/>
      <c r="Q32" s="60"/>
      <c r="R32" s="59"/>
    </row>
    <row r="33" spans="1:29" ht="15" x14ac:dyDescent="0.2">
      <c r="A33" s="14"/>
      <c r="B33" s="24"/>
      <c r="C33" s="24"/>
      <c r="D33" s="24"/>
      <c r="F33" s="29"/>
      <c r="G33" s="29"/>
      <c r="H33" s="14"/>
      <c r="I33" s="14"/>
      <c r="M33" s="14"/>
      <c r="N33" s="14"/>
      <c r="O33" s="14"/>
      <c r="P33" s="14"/>
      <c r="Q33" s="61"/>
      <c r="R33" s="14"/>
    </row>
    <row r="34" spans="1:29" x14ac:dyDescent="0.2">
      <c r="B34" s="78" t="s">
        <v>41</v>
      </c>
      <c r="C34" s="78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9" ht="15" x14ac:dyDescent="0.2">
      <c r="B35" s="24"/>
      <c r="C35" s="24"/>
      <c r="D35" s="24"/>
    </row>
    <row r="36" spans="1:29" ht="15" customHeight="1" x14ac:dyDescent="0.2">
      <c r="A36" s="31"/>
      <c r="B36" s="31" t="s">
        <v>42</v>
      </c>
      <c r="C36" s="31"/>
      <c r="D36" s="31"/>
      <c r="E36" s="31"/>
      <c r="F36" s="31"/>
      <c r="G36" s="31"/>
      <c r="H36" s="31"/>
      <c r="I36" s="87" t="s">
        <v>10</v>
      </c>
      <c r="J36" s="88"/>
      <c r="K36" s="88"/>
      <c r="L36" s="31"/>
      <c r="M36" s="31"/>
      <c r="N36" s="31"/>
      <c r="O36" s="31"/>
      <c r="P36" s="31"/>
      <c r="Q36" s="31"/>
      <c r="R36" s="31"/>
      <c r="S36" s="89" t="s">
        <v>11</v>
      </c>
      <c r="T36" s="90"/>
      <c r="U36" s="91"/>
      <c r="V36" s="62"/>
      <c r="W36" s="92" t="s">
        <v>12</v>
      </c>
      <c r="X36" s="97"/>
      <c r="Y36" s="98"/>
    </row>
    <row r="37" spans="1:29" x14ac:dyDescent="0.2">
      <c r="S37" s="32"/>
      <c r="T37" s="32"/>
      <c r="W37" s="32"/>
      <c r="X37" s="32"/>
    </row>
    <row r="38" spans="1:29" s="38" customFormat="1" ht="107.25" x14ac:dyDescent="0.2">
      <c r="A38" s="33" t="s">
        <v>13</v>
      </c>
      <c r="B38" s="33" t="s">
        <v>14</v>
      </c>
      <c r="C38" s="34"/>
      <c r="D38" s="35" t="s">
        <v>15</v>
      </c>
      <c r="E38" s="34"/>
      <c r="F38" s="36" t="s">
        <v>16</v>
      </c>
      <c r="G38" s="36" t="s">
        <v>17</v>
      </c>
      <c r="H38" s="33" t="s">
        <v>18</v>
      </c>
      <c r="I38" s="33" t="s">
        <v>19</v>
      </c>
      <c r="J38" s="37"/>
      <c r="K38" s="33" t="s">
        <v>20</v>
      </c>
      <c r="L38" s="37"/>
      <c r="M38" s="33" t="s">
        <v>21</v>
      </c>
      <c r="N38" s="37"/>
      <c r="O38" s="33" t="s">
        <v>22</v>
      </c>
      <c r="P38" s="37"/>
      <c r="Q38" s="33" t="s">
        <v>23</v>
      </c>
      <c r="R38" s="37"/>
      <c r="S38" s="33" t="s">
        <v>43</v>
      </c>
      <c r="T38" s="37"/>
      <c r="U38" s="33" t="s">
        <v>44</v>
      </c>
      <c r="V38" s="37"/>
      <c r="W38" s="33" t="s">
        <v>20</v>
      </c>
      <c r="X38" s="37"/>
      <c r="Y38" s="33" t="s">
        <v>21</v>
      </c>
      <c r="AA38" s="33" t="s">
        <v>26</v>
      </c>
      <c r="AB38" s="37"/>
      <c r="AC38" s="33" t="s">
        <v>27</v>
      </c>
    </row>
    <row r="39" spans="1:29" s="14" customFormat="1" x14ac:dyDescent="0.2">
      <c r="A39" s="39"/>
      <c r="B39" s="39"/>
      <c r="D39" s="39"/>
      <c r="E39" s="40"/>
      <c r="F39" s="41"/>
      <c r="G39" s="41"/>
      <c r="H39" s="41"/>
      <c r="I39" s="41"/>
      <c r="J39" s="40"/>
      <c r="K39" s="42"/>
      <c r="L39" s="40"/>
      <c r="M39" s="43"/>
      <c r="N39" s="40"/>
      <c r="O39" s="43"/>
      <c r="P39" s="40"/>
      <c r="Q39" s="44"/>
      <c r="R39" s="40"/>
      <c r="S39" s="39"/>
      <c r="T39" s="40"/>
      <c r="U39" s="39"/>
      <c r="V39" s="40"/>
      <c r="W39" s="39"/>
      <c r="X39" s="40"/>
      <c r="Y39" s="39"/>
      <c r="AA39" s="39"/>
    </row>
    <row r="40" spans="1:29" s="10" customFormat="1" ht="15.75" x14ac:dyDescent="0.25">
      <c r="A40" s="45"/>
      <c r="B40" s="46">
        <v>1</v>
      </c>
      <c r="C40" s="47"/>
      <c r="D40" s="46" t="s">
        <v>28</v>
      </c>
      <c r="E40" s="48"/>
      <c r="F40" s="49" t="s">
        <v>33</v>
      </c>
      <c r="G40" s="49" t="s">
        <v>30</v>
      </c>
      <c r="H40" s="50" t="s">
        <v>30</v>
      </c>
      <c r="I40" s="51" t="s">
        <v>34</v>
      </c>
      <c r="J40" s="52"/>
      <c r="K40" s="53">
        <v>247.5</v>
      </c>
      <c r="L40" s="54"/>
      <c r="M40" s="53">
        <v>229</v>
      </c>
      <c r="N40" s="54"/>
      <c r="O40" s="53">
        <v>476.5</v>
      </c>
      <c r="P40" s="52"/>
      <c r="Q40" s="53">
        <v>64.391891891891888</v>
      </c>
      <c r="R40" s="52"/>
      <c r="S40" s="55">
        <v>40</v>
      </c>
      <c r="T40" s="54"/>
      <c r="U40" s="53">
        <v>38</v>
      </c>
      <c r="V40" s="54"/>
      <c r="W40" s="53">
        <v>7</v>
      </c>
      <c r="X40" s="54"/>
      <c r="Y40" s="53">
        <v>6.5</v>
      </c>
      <c r="AA40" s="45"/>
      <c r="AB40" s="56"/>
      <c r="AC40" s="45"/>
    </row>
    <row r="41" spans="1:29" s="10" customFormat="1" ht="15.75" x14ac:dyDescent="0.25">
      <c r="A41" s="45"/>
      <c r="B41" s="46">
        <v>2</v>
      </c>
      <c r="C41" s="47"/>
      <c r="D41" s="46" t="s">
        <v>37</v>
      </c>
      <c r="E41" s="48"/>
      <c r="F41" s="49" t="s">
        <v>45</v>
      </c>
      <c r="G41" s="49" t="s">
        <v>30</v>
      </c>
      <c r="H41" s="50" t="s">
        <v>30</v>
      </c>
      <c r="I41" s="51" t="s">
        <v>46</v>
      </c>
      <c r="J41" s="52"/>
      <c r="K41" s="53">
        <v>231</v>
      </c>
      <c r="L41" s="54"/>
      <c r="M41" s="53">
        <v>236.5</v>
      </c>
      <c r="N41" s="54"/>
      <c r="O41" s="53">
        <v>467.5</v>
      </c>
      <c r="P41" s="52"/>
      <c r="Q41" s="53">
        <v>63.17567567567567</v>
      </c>
      <c r="R41" s="52"/>
      <c r="S41" s="55">
        <v>37.5</v>
      </c>
      <c r="T41" s="54"/>
      <c r="U41" s="53">
        <v>37.5</v>
      </c>
      <c r="V41" s="54"/>
      <c r="W41" s="53">
        <v>6.5</v>
      </c>
      <c r="X41" s="54"/>
      <c r="Y41" s="53">
        <v>6.5</v>
      </c>
      <c r="AA41" s="45"/>
      <c r="AB41" s="56"/>
      <c r="AC41" s="45"/>
    </row>
    <row r="42" spans="1:29" s="10" customFormat="1" ht="15.75" x14ac:dyDescent="0.25">
      <c r="A42" s="45"/>
      <c r="B42" s="46">
        <v>3</v>
      </c>
      <c r="C42" s="47"/>
      <c r="D42" s="46" t="s">
        <v>37</v>
      </c>
      <c r="E42" s="48"/>
      <c r="F42" s="49" t="s">
        <v>47</v>
      </c>
      <c r="G42" s="49" t="s">
        <v>30</v>
      </c>
      <c r="H42" s="50" t="s">
        <v>30</v>
      </c>
      <c r="I42" s="51" t="s">
        <v>48</v>
      </c>
      <c r="J42" s="52"/>
      <c r="K42" s="53">
        <v>215.5</v>
      </c>
      <c r="L42" s="54"/>
      <c r="M42" s="53">
        <v>228.5</v>
      </c>
      <c r="N42" s="54"/>
      <c r="O42" s="53">
        <v>444</v>
      </c>
      <c r="P42" s="52"/>
      <c r="Q42" s="53">
        <v>60</v>
      </c>
      <c r="R42" s="52"/>
      <c r="S42" s="55">
        <v>35</v>
      </c>
      <c r="T42" s="54"/>
      <c r="U42" s="53">
        <v>39</v>
      </c>
      <c r="V42" s="54"/>
      <c r="W42" s="53">
        <v>6</v>
      </c>
      <c r="X42" s="54"/>
      <c r="Y42" s="53">
        <v>6.5</v>
      </c>
      <c r="AA42" s="45"/>
      <c r="AB42" s="56"/>
      <c r="AC42" s="45"/>
    </row>
    <row r="43" spans="1:29" s="10" customFormat="1" ht="15.75" x14ac:dyDescent="0.25">
      <c r="A43" s="45"/>
      <c r="B43" s="46">
        <v>4</v>
      </c>
      <c r="C43" s="47"/>
      <c r="D43" s="46" t="s">
        <v>37</v>
      </c>
      <c r="E43" s="48"/>
      <c r="F43" s="49" t="s">
        <v>47</v>
      </c>
      <c r="G43" s="49" t="s">
        <v>30</v>
      </c>
      <c r="H43" s="50" t="s">
        <v>30</v>
      </c>
      <c r="I43" s="51" t="s">
        <v>49</v>
      </c>
      <c r="J43" s="52"/>
      <c r="K43" s="53">
        <v>214</v>
      </c>
      <c r="L43" s="54"/>
      <c r="M43" s="53">
        <v>219</v>
      </c>
      <c r="N43" s="54"/>
      <c r="O43" s="53">
        <v>433</v>
      </c>
      <c r="P43" s="52"/>
      <c r="Q43" s="53">
        <v>58.513513513513509</v>
      </c>
      <c r="R43" s="52"/>
      <c r="S43" s="55">
        <v>35.5</v>
      </c>
      <c r="T43" s="54"/>
      <c r="U43" s="53">
        <v>36.5</v>
      </c>
      <c r="V43" s="54"/>
      <c r="W43" s="53">
        <v>6</v>
      </c>
      <c r="X43" s="54"/>
      <c r="Y43" s="53">
        <v>6.5</v>
      </c>
      <c r="AA43" s="45"/>
      <c r="AB43" s="56"/>
      <c r="AC43" s="45"/>
    </row>
    <row r="44" spans="1:29" s="10" customFormat="1" ht="15.75" x14ac:dyDescent="0.25">
      <c r="A44" s="45"/>
      <c r="B44" s="46">
        <v>5</v>
      </c>
      <c r="C44" s="47"/>
      <c r="D44" s="46" t="s">
        <v>37</v>
      </c>
      <c r="E44" s="48"/>
      <c r="F44" s="49" t="s">
        <v>50</v>
      </c>
      <c r="G44" s="49" t="s">
        <v>30</v>
      </c>
      <c r="H44" s="50" t="s">
        <v>30</v>
      </c>
      <c r="I44" s="51" t="s">
        <v>51</v>
      </c>
      <c r="J44" s="52"/>
      <c r="K44" s="53">
        <v>205</v>
      </c>
      <c r="L44" s="54"/>
      <c r="M44" s="53">
        <v>214.5</v>
      </c>
      <c r="N44" s="54"/>
      <c r="O44" s="53">
        <v>419.5</v>
      </c>
      <c r="P44" s="52"/>
      <c r="Q44" s="53">
        <v>56.689189189189186</v>
      </c>
      <c r="R44" s="52"/>
      <c r="S44" s="55">
        <v>35</v>
      </c>
      <c r="T44" s="54"/>
      <c r="U44" s="53">
        <v>35.5</v>
      </c>
      <c r="V44" s="54"/>
      <c r="W44" s="53">
        <v>6</v>
      </c>
      <c r="X44" s="54"/>
      <c r="Y44" s="53">
        <v>6.5</v>
      </c>
      <c r="AA44" s="45"/>
      <c r="AB44" s="56"/>
      <c r="AC44" s="45"/>
    </row>
    <row r="45" spans="1:29" s="10" customFormat="1" ht="15.75" x14ac:dyDescent="0.25">
      <c r="A45" s="45"/>
      <c r="B45" s="46">
        <v>6</v>
      </c>
      <c r="C45" s="47"/>
      <c r="D45" s="46" t="s">
        <v>37</v>
      </c>
      <c r="E45" s="48"/>
      <c r="F45" s="49" t="s">
        <v>38</v>
      </c>
      <c r="G45" s="49" t="s">
        <v>30</v>
      </c>
      <c r="H45" s="50" t="s">
        <v>30</v>
      </c>
      <c r="I45" s="51" t="s">
        <v>39</v>
      </c>
      <c r="J45" s="52"/>
      <c r="K45" s="53">
        <v>214.5</v>
      </c>
      <c r="L45" s="54"/>
      <c r="M45" s="53">
        <v>196.5</v>
      </c>
      <c r="N45" s="54"/>
      <c r="O45" s="53">
        <v>411</v>
      </c>
      <c r="P45" s="52"/>
      <c r="Q45" s="53">
        <v>55.54054054054054</v>
      </c>
      <c r="R45" s="52"/>
      <c r="S45" s="55">
        <v>36.5</v>
      </c>
      <c r="T45" s="54"/>
      <c r="U45" s="53">
        <v>33</v>
      </c>
      <c r="V45" s="54"/>
      <c r="W45" s="53">
        <v>6.5</v>
      </c>
      <c r="X45" s="54"/>
      <c r="Y45" s="53">
        <v>6</v>
      </c>
      <c r="AA45" s="45" t="s">
        <v>52</v>
      </c>
      <c r="AB45" s="56"/>
      <c r="AC45" s="45"/>
    </row>
    <row r="46" spans="1:29" s="10" customFormat="1" ht="15.75" x14ac:dyDescent="0.25">
      <c r="A46" s="45"/>
      <c r="B46" s="46">
        <v>7</v>
      </c>
      <c r="C46" s="47"/>
      <c r="D46" s="46" t="s">
        <v>37</v>
      </c>
      <c r="E46" s="48"/>
      <c r="F46" s="49" t="s">
        <v>53</v>
      </c>
      <c r="G46" s="49" t="s">
        <v>30</v>
      </c>
      <c r="H46" s="50" t="s">
        <v>30</v>
      </c>
      <c r="I46" s="51" t="s">
        <v>54</v>
      </c>
      <c r="J46" s="52"/>
      <c r="K46" s="53">
        <v>196.5</v>
      </c>
      <c r="L46" s="54"/>
      <c r="M46" s="53">
        <v>210.5</v>
      </c>
      <c r="N46" s="54"/>
      <c r="O46" s="53">
        <v>407</v>
      </c>
      <c r="P46" s="52"/>
      <c r="Q46" s="53">
        <v>55</v>
      </c>
      <c r="R46" s="52"/>
      <c r="S46" s="55">
        <v>32.5</v>
      </c>
      <c r="T46" s="54"/>
      <c r="U46" s="53">
        <v>36</v>
      </c>
      <c r="V46" s="54"/>
      <c r="W46" s="53">
        <v>6</v>
      </c>
      <c r="X46" s="54"/>
      <c r="Y46" s="53">
        <v>6.5</v>
      </c>
      <c r="AA46" s="45"/>
      <c r="AB46" s="56"/>
      <c r="AC46" s="45"/>
    </row>
    <row r="47" spans="1:29" s="10" customFormat="1" ht="15.75" hidden="1" x14ac:dyDescent="0.25">
      <c r="A47" s="45"/>
      <c r="B47" s="46"/>
      <c r="C47" s="47"/>
      <c r="D47" s="46"/>
      <c r="E47" s="48"/>
      <c r="F47" s="49">
        <f>[1]APDOVANOJIMAI!C125</f>
        <v>0</v>
      </c>
      <c r="G47" s="49"/>
      <c r="H47" s="50"/>
      <c r="I47" s="51">
        <f>[1]APDOVANOJIMAI!D125</f>
        <v>0</v>
      </c>
      <c r="J47" s="52"/>
      <c r="K47" s="53"/>
      <c r="L47" s="54"/>
      <c r="M47" s="53"/>
      <c r="N47" s="54"/>
      <c r="O47" s="53">
        <f t="shared" ref="O47:O54" si="2">I47+K47</f>
        <v>0</v>
      </c>
      <c r="P47" s="52"/>
      <c r="Q47" s="53">
        <f t="shared" ref="Q47:Q54" si="3">O47/7.4</f>
        <v>0</v>
      </c>
      <c r="R47" s="52"/>
      <c r="S47" s="55" t="e">
        <f>HLOOKUP(I47&amp;F47&amp;$S$201,'[1]M12 Advanced'!$F$1:$AL$45,45,FALSE)</f>
        <v>#N/A</v>
      </c>
      <c r="T47" s="54"/>
      <c r="U47" s="53" t="e">
        <f>HLOOKUP(I47&amp;F47&amp;$U$201,'[1]M12 Advanced'!$F$1:$AL$45,45,FALSE)</f>
        <v>#N/A</v>
      </c>
      <c r="V47" s="54"/>
      <c r="W47" s="53" t="e">
        <f>HLOOKUP(I47&amp;F47&amp;$W$201,'[1]M12 Advanced'!$F$1:$AL$100,38,FALSE)</f>
        <v>#N/A</v>
      </c>
      <c r="X47" s="54"/>
      <c r="Y47" s="53" t="e">
        <f>HLOOKUP(I47&amp;F47&amp;$Y$201,'[1]M12 Advanced'!$F$1:$AL$100,38,FALSE)</f>
        <v>#N/A</v>
      </c>
      <c r="AA47" s="45"/>
      <c r="AB47" s="56"/>
      <c r="AC47" s="45"/>
    </row>
    <row r="48" spans="1:29" s="10" customFormat="1" ht="15.75" hidden="1" x14ac:dyDescent="0.25">
      <c r="A48" s="45"/>
      <c r="B48" s="46"/>
      <c r="C48" s="47"/>
      <c r="D48" s="46"/>
      <c r="E48" s="48"/>
      <c r="F48" s="49"/>
      <c r="G48" s="49"/>
      <c r="H48" s="50"/>
      <c r="I48" s="51"/>
      <c r="J48" s="52"/>
      <c r="K48" s="53"/>
      <c r="L48" s="54"/>
      <c r="M48" s="53"/>
      <c r="N48" s="54"/>
      <c r="O48" s="53">
        <f t="shared" si="2"/>
        <v>0</v>
      </c>
      <c r="P48" s="52"/>
      <c r="Q48" s="53">
        <f t="shared" si="3"/>
        <v>0</v>
      </c>
      <c r="R48" s="52"/>
      <c r="S48" s="55">
        <f>HLOOKUP(I48&amp;F48&amp;$S$201,'[1]M12 Advanced'!$F$1:$AL$45,45,FALSE)</f>
        <v>0</v>
      </c>
      <c r="T48" s="54"/>
      <c r="U48" s="53" t="e">
        <f>HLOOKUP(I48&amp;F48&amp;$U$201,'[1]M12 Advanced'!$F$1:$AL$45,45,FALSE)</f>
        <v>#N/A</v>
      </c>
      <c r="V48" s="54"/>
      <c r="W48" s="53">
        <f>HLOOKUP(I48&amp;F48&amp;$W$201,'[1]M12 Advanced'!$F$1:$AL$100,38,FALSE)</f>
        <v>0</v>
      </c>
      <c r="X48" s="54"/>
      <c r="Y48" s="53" t="e">
        <f>HLOOKUP(I48&amp;F48&amp;$Y$201,'[1]M12 Advanced'!$F$1:$AL$100,38,FALSE)</f>
        <v>#N/A</v>
      </c>
      <c r="AA48" s="45"/>
      <c r="AB48" s="56"/>
      <c r="AC48" s="45"/>
    </row>
    <row r="49" spans="1:29" s="10" customFormat="1" ht="15.75" hidden="1" x14ac:dyDescent="0.25">
      <c r="A49" s="45"/>
      <c r="B49" s="46"/>
      <c r="C49" s="47"/>
      <c r="D49" s="46"/>
      <c r="E49" s="48"/>
      <c r="F49" s="49"/>
      <c r="G49" s="49"/>
      <c r="H49" s="50"/>
      <c r="I49" s="51"/>
      <c r="J49" s="52"/>
      <c r="K49" s="53"/>
      <c r="L49" s="54"/>
      <c r="M49" s="53"/>
      <c r="N49" s="54"/>
      <c r="O49" s="53">
        <f t="shared" si="2"/>
        <v>0</v>
      </c>
      <c r="P49" s="52"/>
      <c r="Q49" s="53">
        <f t="shared" si="3"/>
        <v>0</v>
      </c>
      <c r="R49" s="52"/>
      <c r="S49" s="55">
        <f>HLOOKUP(I49&amp;F49&amp;$S$201,'[1]M12 Advanced'!$F$1:$AL$45,45,FALSE)</f>
        <v>0</v>
      </c>
      <c r="T49" s="54"/>
      <c r="U49" s="53" t="e">
        <f>HLOOKUP(I49&amp;F49&amp;$U$201,'[1]M12 Advanced'!$F$1:$AL$45,45,FALSE)</f>
        <v>#N/A</v>
      </c>
      <c r="V49" s="54"/>
      <c r="W49" s="53">
        <f>HLOOKUP(I49&amp;F49&amp;$W$201,'[1]M12 Advanced'!$F$1:$AL$100,38,FALSE)</f>
        <v>0</v>
      </c>
      <c r="X49" s="54"/>
      <c r="Y49" s="53" t="e">
        <f>HLOOKUP(I49&amp;F49&amp;$Y$201,'[1]M12 Advanced'!$F$1:$AL$100,38,FALSE)</f>
        <v>#N/A</v>
      </c>
      <c r="AA49" s="45"/>
      <c r="AB49" s="56"/>
      <c r="AC49" s="45"/>
    </row>
    <row r="50" spans="1:29" s="10" customFormat="1" ht="15.75" hidden="1" x14ac:dyDescent="0.25">
      <c r="A50" s="45"/>
      <c r="B50" s="46"/>
      <c r="C50" s="47"/>
      <c r="D50" s="46"/>
      <c r="E50" s="48"/>
      <c r="F50" s="49"/>
      <c r="G50" s="49"/>
      <c r="H50" s="50"/>
      <c r="I50" s="51"/>
      <c r="J50" s="52"/>
      <c r="K50" s="53"/>
      <c r="L50" s="54"/>
      <c r="M50" s="53"/>
      <c r="N50" s="54"/>
      <c r="O50" s="53">
        <f t="shared" si="2"/>
        <v>0</v>
      </c>
      <c r="P50" s="52"/>
      <c r="Q50" s="53">
        <f t="shared" si="3"/>
        <v>0</v>
      </c>
      <c r="R50" s="52"/>
      <c r="S50" s="55">
        <f>HLOOKUP(I50&amp;F50&amp;$S$201,'[1]M12 Advanced'!$F$1:$AL$45,45,FALSE)</f>
        <v>0</v>
      </c>
      <c r="T50" s="54"/>
      <c r="U50" s="53" t="e">
        <f>HLOOKUP(I50&amp;F50&amp;$U$201,'[1]M12 Advanced'!$F$1:$AL$45,45,FALSE)</f>
        <v>#N/A</v>
      </c>
      <c r="V50" s="54"/>
      <c r="W50" s="53">
        <f>HLOOKUP(I50&amp;F50&amp;$W$201,'[1]M12 Advanced'!$F$1:$AL$100,38,FALSE)</f>
        <v>0</v>
      </c>
      <c r="X50" s="54"/>
      <c r="Y50" s="53" t="e">
        <f>HLOOKUP(I50&amp;F50&amp;$Y$201,'[1]M12 Advanced'!$F$1:$AL$100,38,FALSE)</f>
        <v>#N/A</v>
      </c>
      <c r="AA50" s="45"/>
      <c r="AB50" s="56"/>
      <c r="AC50" s="45"/>
    </row>
    <row r="51" spans="1:29" s="10" customFormat="1" ht="15.75" hidden="1" x14ac:dyDescent="0.25">
      <c r="A51" s="45"/>
      <c r="B51" s="46"/>
      <c r="C51" s="47"/>
      <c r="D51" s="46"/>
      <c r="E51" s="48"/>
      <c r="F51" s="49"/>
      <c r="G51" s="49"/>
      <c r="H51" s="50"/>
      <c r="I51" s="51"/>
      <c r="J51" s="52"/>
      <c r="K51" s="53"/>
      <c r="L51" s="54"/>
      <c r="M51" s="53"/>
      <c r="N51" s="54"/>
      <c r="O51" s="53">
        <f t="shared" si="2"/>
        <v>0</v>
      </c>
      <c r="P51" s="52"/>
      <c r="Q51" s="53">
        <f t="shared" si="3"/>
        <v>0</v>
      </c>
      <c r="R51" s="52"/>
      <c r="S51" s="55">
        <f>HLOOKUP(I51&amp;F51&amp;$S$201,'[1]M12 Advanced'!$F$1:$AL$45,45,FALSE)</f>
        <v>0</v>
      </c>
      <c r="T51" s="54"/>
      <c r="U51" s="53" t="e">
        <f>HLOOKUP(I51&amp;F51&amp;$U$201,'[1]M12 Advanced'!$F$1:$AL$45,45,FALSE)</f>
        <v>#N/A</v>
      </c>
      <c r="V51" s="54"/>
      <c r="W51" s="53">
        <f>HLOOKUP(I51&amp;F51&amp;$W$201,'[1]M12 Advanced'!$F$1:$AL$100,38,FALSE)</f>
        <v>0</v>
      </c>
      <c r="X51" s="54"/>
      <c r="Y51" s="53" t="e">
        <f>HLOOKUP(I51&amp;F51&amp;$Y$201,'[1]M12 Advanced'!$F$1:$AL$100,38,FALSE)</f>
        <v>#N/A</v>
      </c>
      <c r="AA51" s="45"/>
      <c r="AB51" s="56"/>
      <c r="AC51" s="45"/>
    </row>
    <row r="52" spans="1:29" s="10" customFormat="1" ht="15.75" hidden="1" x14ac:dyDescent="0.25">
      <c r="A52" s="45"/>
      <c r="B52" s="46"/>
      <c r="C52" s="47"/>
      <c r="D52" s="46"/>
      <c r="E52" s="48"/>
      <c r="F52" s="49"/>
      <c r="G52" s="49"/>
      <c r="H52" s="50"/>
      <c r="I52" s="51"/>
      <c r="J52" s="52"/>
      <c r="K52" s="53"/>
      <c r="L52" s="54"/>
      <c r="M52" s="53"/>
      <c r="N52" s="54"/>
      <c r="O52" s="53">
        <f t="shared" si="2"/>
        <v>0</v>
      </c>
      <c r="P52" s="52"/>
      <c r="Q52" s="53">
        <f t="shared" si="3"/>
        <v>0</v>
      </c>
      <c r="R52" s="52"/>
      <c r="S52" s="55">
        <f>HLOOKUP(I52&amp;F52&amp;$S$201,'[1]M12 Advanced'!$F$1:$AL$45,45,FALSE)</f>
        <v>0</v>
      </c>
      <c r="T52" s="54"/>
      <c r="U52" s="53" t="e">
        <f>HLOOKUP(I52&amp;F52&amp;$U$201,'[1]M12 Advanced'!$F$1:$AL$45,45,FALSE)</f>
        <v>#N/A</v>
      </c>
      <c r="V52" s="54"/>
      <c r="W52" s="53">
        <f>HLOOKUP(I52&amp;F52&amp;$W$201,'[1]M12 Advanced'!$F$1:$AL$100,38,FALSE)</f>
        <v>0</v>
      </c>
      <c r="X52" s="54"/>
      <c r="Y52" s="53" t="e">
        <f>HLOOKUP(I52&amp;F52&amp;$Y$201,'[1]M12 Advanced'!$F$1:$AL$100,38,FALSE)</f>
        <v>#N/A</v>
      </c>
      <c r="AA52" s="45"/>
      <c r="AB52" s="56"/>
      <c r="AC52" s="45"/>
    </row>
    <row r="53" spans="1:29" s="10" customFormat="1" ht="15.75" hidden="1" x14ac:dyDescent="0.25">
      <c r="A53" s="57"/>
      <c r="B53" s="46"/>
      <c r="C53" s="47"/>
      <c r="D53" s="46"/>
      <c r="E53" s="48"/>
      <c r="F53" s="49"/>
      <c r="G53" s="49"/>
      <c r="H53" s="50"/>
      <c r="I53" s="51"/>
      <c r="J53" s="52"/>
      <c r="K53" s="53"/>
      <c r="L53" s="54"/>
      <c r="M53" s="53"/>
      <c r="N53" s="54"/>
      <c r="O53" s="53">
        <f t="shared" si="2"/>
        <v>0</v>
      </c>
      <c r="P53" s="52"/>
      <c r="Q53" s="53">
        <f t="shared" si="3"/>
        <v>0</v>
      </c>
      <c r="R53" s="52"/>
      <c r="S53" s="55">
        <f>HLOOKUP(I53&amp;F53&amp;$S$201,'[1]M12 Advanced'!$F$1:$AL$45,45,FALSE)</f>
        <v>0</v>
      </c>
      <c r="T53" s="54"/>
      <c r="U53" s="53" t="e">
        <f>HLOOKUP(I53&amp;F53&amp;$U$201,'[1]M12 Advanced'!$F$1:$AL$45,45,FALSE)</f>
        <v>#N/A</v>
      </c>
      <c r="V53" s="54"/>
      <c r="W53" s="53">
        <f>HLOOKUP(I53&amp;F53&amp;$W$201,'[1]M12 Advanced'!$F$1:$AL$100,38,FALSE)</f>
        <v>0</v>
      </c>
      <c r="X53" s="54"/>
      <c r="Y53" s="53" t="e">
        <f>HLOOKUP(I53&amp;F53&amp;$Y$201,'[1]M12 Advanced'!$F$1:$AL$100,38,FALSE)</f>
        <v>#N/A</v>
      </c>
      <c r="AA53" s="57"/>
      <c r="AB53" s="58"/>
      <c r="AC53" s="57"/>
    </row>
    <row r="54" spans="1:29" s="10" customFormat="1" ht="15.75" hidden="1" x14ac:dyDescent="0.25">
      <c r="A54" s="57"/>
      <c r="B54" s="46"/>
      <c r="C54" s="47"/>
      <c r="D54" s="46"/>
      <c r="E54" s="48"/>
      <c r="F54" s="49"/>
      <c r="G54" s="49"/>
      <c r="H54" s="50"/>
      <c r="I54" s="51"/>
      <c r="J54" s="52"/>
      <c r="K54" s="53"/>
      <c r="L54" s="54"/>
      <c r="M54" s="53"/>
      <c r="N54" s="54"/>
      <c r="O54" s="53">
        <f t="shared" si="2"/>
        <v>0</v>
      </c>
      <c r="P54" s="52"/>
      <c r="Q54" s="53">
        <f t="shared" si="3"/>
        <v>0</v>
      </c>
      <c r="R54" s="52"/>
      <c r="S54" s="55">
        <f>HLOOKUP(I54&amp;F54&amp;$S$201,'[1]M12 Advanced'!$F$1:$AL$45,45,FALSE)</f>
        <v>0</v>
      </c>
      <c r="T54" s="54"/>
      <c r="U54" s="53" t="e">
        <f>HLOOKUP(I54&amp;F54&amp;$U$201,'[1]M12 Advanced'!$F$1:$AL$45,45,FALSE)</f>
        <v>#N/A</v>
      </c>
      <c r="V54" s="54"/>
      <c r="W54" s="53">
        <f>HLOOKUP(I54&amp;F54&amp;$W$201,'[1]M12 Advanced'!$F$1:$AL$100,38,FALSE)</f>
        <v>0</v>
      </c>
      <c r="X54" s="54"/>
      <c r="Y54" s="53" t="e">
        <f>HLOOKUP(I54&amp;F54&amp;$Y$201,'[1]M12 Advanced'!$F$1:$AL$100,38,FALSE)</f>
        <v>#N/A</v>
      </c>
      <c r="AA54" s="57"/>
      <c r="AB54" s="58"/>
      <c r="AC54" s="57"/>
    </row>
    <row r="55" spans="1:29" ht="15" x14ac:dyDescent="0.2">
      <c r="B55" s="24"/>
      <c r="C55" s="24"/>
      <c r="D55" s="24"/>
    </row>
    <row r="56" spans="1:29" ht="15" x14ac:dyDescent="0.2">
      <c r="A56" s="59"/>
      <c r="B56" s="24"/>
      <c r="C56" s="24"/>
      <c r="D56" s="24"/>
      <c r="F56" s="29" t="s">
        <v>40</v>
      </c>
      <c r="G56" s="29"/>
      <c r="H56" s="59"/>
      <c r="I56" s="59"/>
      <c r="M56" s="59"/>
      <c r="N56" s="59"/>
      <c r="O56" s="59"/>
      <c r="P56" s="59"/>
      <c r="Q56" s="60"/>
      <c r="R56" s="59"/>
    </row>
    <row r="57" spans="1:29" ht="15" x14ac:dyDescent="0.2">
      <c r="A57" s="14"/>
      <c r="B57" s="24"/>
      <c r="C57" s="24"/>
      <c r="D57" s="24"/>
      <c r="F57" s="29"/>
      <c r="G57" s="29"/>
      <c r="H57" s="14"/>
      <c r="I57" s="14"/>
      <c r="M57" s="14"/>
      <c r="N57" s="14"/>
      <c r="O57" s="14"/>
      <c r="P57" s="14"/>
      <c r="Q57" s="61"/>
      <c r="R57" s="14"/>
    </row>
    <row r="58" spans="1:29" x14ac:dyDescent="0.2">
      <c r="B58" s="78" t="s">
        <v>41</v>
      </c>
      <c r="C58" s="78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</row>
    <row r="59" spans="1:29" ht="15" x14ac:dyDescent="0.2">
      <c r="B59" s="24"/>
      <c r="C59" s="24"/>
      <c r="D59" s="24"/>
    </row>
    <row r="60" spans="1:29" ht="15" customHeight="1" x14ac:dyDescent="0.2">
      <c r="A60" s="31"/>
      <c r="B60" s="31" t="s">
        <v>55</v>
      </c>
      <c r="C60" s="31"/>
      <c r="D60" s="31"/>
      <c r="E60" s="31"/>
      <c r="F60" s="31"/>
      <c r="G60" s="31"/>
      <c r="H60" s="31"/>
      <c r="I60" s="87" t="s">
        <v>10</v>
      </c>
      <c r="J60" s="88"/>
      <c r="K60" s="88"/>
      <c r="L60" s="31"/>
      <c r="M60" s="31"/>
      <c r="N60" s="31"/>
      <c r="O60" s="31"/>
      <c r="P60" s="31"/>
      <c r="Q60" s="31"/>
      <c r="R60" s="31"/>
      <c r="S60" s="89" t="s">
        <v>11</v>
      </c>
      <c r="T60" s="90"/>
      <c r="U60" s="91"/>
      <c r="V60" s="62"/>
      <c r="W60" s="92" t="s">
        <v>12</v>
      </c>
      <c r="X60" s="97"/>
      <c r="Y60" s="98"/>
    </row>
    <row r="61" spans="1:29" x14ac:dyDescent="0.2">
      <c r="S61" s="32"/>
      <c r="T61" s="32"/>
      <c r="W61" s="32"/>
      <c r="X61" s="32"/>
    </row>
    <row r="62" spans="1:29" s="38" customFormat="1" ht="107.25" x14ac:dyDescent="0.2">
      <c r="A62" s="33" t="s">
        <v>13</v>
      </c>
      <c r="B62" s="33" t="s">
        <v>14</v>
      </c>
      <c r="C62" s="34"/>
      <c r="D62" s="35" t="s">
        <v>15</v>
      </c>
      <c r="E62" s="34"/>
      <c r="F62" s="36" t="s">
        <v>16</v>
      </c>
      <c r="G62" s="36" t="s">
        <v>17</v>
      </c>
      <c r="H62" s="33" t="s">
        <v>18</v>
      </c>
      <c r="I62" s="33" t="s">
        <v>19</v>
      </c>
      <c r="J62" s="37"/>
      <c r="K62" s="33" t="s">
        <v>20</v>
      </c>
      <c r="L62" s="37"/>
      <c r="M62" s="33" t="s">
        <v>21</v>
      </c>
      <c r="N62" s="37"/>
      <c r="O62" s="33" t="s">
        <v>22</v>
      </c>
      <c r="P62" s="37"/>
      <c r="Q62" s="33" t="s">
        <v>23</v>
      </c>
      <c r="R62" s="37"/>
      <c r="S62" s="33" t="s">
        <v>56</v>
      </c>
      <c r="T62" s="37"/>
      <c r="U62" s="33" t="s">
        <v>44</v>
      </c>
      <c r="V62" s="37"/>
      <c r="W62" s="33" t="s">
        <v>20</v>
      </c>
      <c r="X62" s="37"/>
      <c r="Y62" s="33" t="s">
        <v>21</v>
      </c>
      <c r="AA62" s="33" t="s">
        <v>26</v>
      </c>
      <c r="AB62" s="37"/>
      <c r="AC62" s="33" t="s">
        <v>27</v>
      </c>
    </row>
    <row r="63" spans="1:29" s="14" customFormat="1" x14ac:dyDescent="0.2">
      <c r="A63" s="39"/>
      <c r="B63" s="39"/>
      <c r="D63" s="39"/>
      <c r="E63" s="40"/>
      <c r="F63" s="41"/>
      <c r="G63" s="41"/>
      <c r="H63" s="41"/>
      <c r="I63" s="41"/>
      <c r="J63" s="40"/>
      <c r="K63" s="42"/>
      <c r="L63" s="40"/>
      <c r="M63" s="43"/>
      <c r="N63" s="40"/>
      <c r="O63" s="43"/>
      <c r="P63" s="40"/>
      <c r="Q63" s="44"/>
      <c r="R63" s="40"/>
      <c r="S63" s="39"/>
      <c r="T63" s="40"/>
      <c r="U63" s="39"/>
      <c r="V63" s="40"/>
      <c r="W63" s="39"/>
      <c r="X63" s="40"/>
      <c r="Y63" s="39"/>
      <c r="AA63" s="39"/>
    </row>
    <row r="64" spans="1:29" s="10" customFormat="1" ht="15.75" x14ac:dyDescent="0.25">
      <c r="A64" s="45"/>
      <c r="B64" s="46">
        <v>1</v>
      </c>
      <c r="C64" s="47"/>
      <c r="D64" s="46" t="s">
        <v>37</v>
      </c>
      <c r="E64" s="48"/>
      <c r="F64" s="49" t="s">
        <v>50</v>
      </c>
      <c r="G64" s="49" t="s">
        <v>30</v>
      </c>
      <c r="H64" s="50" t="s">
        <v>30</v>
      </c>
      <c r="I64" s="51" t="s">
        <v>51</v>
      </c>
      <c r="J64" s="52"/>
      <c r="K64" s="53">
        <v>259.5</v>
      </c>
      <c r="L64" s="54"/>
      <c r="M64" s="53">
        <v>244.5</v>
      </c>
      <c r="N64" s="54"/>
      <c r="O64" s="53">
        <v>504</v>
      </c>
      <c r="P64" s="54"/>
      <c r="Q64" s="53">
        <v>63</v>
      </c>
      <c r="R64" s="52"/>
      <c r="S64" s="55">
        <v>39.5</v>
      </c>
      <c r="T64" s="54"/>
      <c r="U64" s="53">
        <v>37.5</v>
      </c>
      <c r="V64" s="54"/>
      <c r="W64" s="53">
        <v>7</v>
      </c>
      <c r="X64" s="54"/>
      <c r="Y64" s="53">
        <v>6.5</v>
      </c>
      <c r="AA64" s="45"/>
      <c r="AB64" s="56"/>
      <c r="AC64" s="45"/>
    </row>
    <row r="65" spans="1:29" s="10" customFormat="1" ht="15.75" x14ac:dyDescent="0.25">
      <c r="A65" s="45"/>
      <c r="B65" s="46">
        <v>2</v>
      </c>
      <c r="C65" s="47"/>
      <c r="D65" s="46" t="s">
        <v>37</v>
      </c>
      <c r="E65" s="48"/>
      <c r="F65" s="49" t="s">
        <v>57</v>
      </c>
      <c r="G65" s="49" t="s">
        <v>30</v>
      </c>
      <c r="H65" s="50" t="s">
        <v>30</v>
      </c>
      <c r="I65" s="51" t="s">
        <v>58</v>
      </c>
      <c r="J65" s="52"/>
      <c r="K65" s="53">
        <v>257</v>
      </c>
      <c r="L65" s="54"/>
      <c r="M65" s="53">
        <v>241.5</v>
      </c>
      <c r="N65" s="54"/>
      <c r="O65" s="53">
        <v>498.5</v>
      </c>
      <c r="P65" s="54"/>
      <c r="Q65" s="53">
        <v>62.3125</v>
      </c>
      <c r="R65" s="52"/>
      <c r="S65" s="55">
        <v>39</v>
      </c>
      <c r="T65" s="54"/>
      <c r="U65" s="53">
        <v>37.5</v>
      </c>
      <c r="V65" s="54"/>
      <c r="W65" s="53">
        <v>7</v>
      </c>
      <c r="X65" s="54"/>
      <c r="Y65" s="53">
        <v>6.5</v>
      </c>
      <c r="AA65" s="45" t="s">
        <v>52</v>
      </c>
      <c r="AB65" s="56"/>
      <c r="AC65" s="45"/>
    </row>
    <row r="66" spans="1:29" s="10" customFormat="1" ht="15.75" x14ac:dyDescent="0.25">
      <c r="A66" s="45"/>
      <c r="B66" s="46">
        <v>3</v>
      </c>
      <c r="C66" s="47"/>
      <c r="D66" s="46" t="s">
        <v>28</v>
      </c>
      <c r="E66" s="48"/>
      <c r="F66" s="49" t="s">
        <v>59</v>
      </c>
      <c r="G66" s="49" t="s">
        <v>30</v>
      </c>
      <c r="H66" s="50" t="s">
        <v>30</v>
      </c>
      <c r="I66" s="51" t="s">
        <v>60</v>
      </c>
      <c r="J66" s="52"/>
      <c r="K66" s="53">
        <v>251.5</v>
      </c>
      <c r="L66" s="54"/>
      <c r="M66" s="53">
        <v>231.5</v>
      </c>
      <c r="N66" s="54"/>
      <c r="O66" s="53">
        <v>483</v>
      </c>
      <c r="P66" s="54"/>
      <c r="Q66" s="53">
        <v>60.375</v>
      </c>
      <c r="R66" s="52"/>
      <c r="S66" s="55">
        <v>39.5</v>
      </c>
      <c r="T66" s="54"/>
      <c r="U66" s="53">
        <v>36</v>
      </c>
      <c r="V66" s="54"/>
      <c r="W66" s="53">
        <v>6.5</v>
      </c>
      <c r="X66" s="54"/>
      <c r="Y66" s="53">
        <v>6</v>
      </c>
      <c r="AA66" s="45"/>
      <c r="AB66" s="56"/>
      <c r="AC66" s="45"/>
    </row>
    <row r="67" spans="1:29" s="10" customFormat="1" ht="15.75" x14ac:dyDescent="0.25">
      <c r="A67" s="45"/>
      <c r="B67" s="46">
        <v>4</v>
      </c>
      <c r="C67" s="47"/>
      <c r="D67" s="46" t="s">
        <v>37</v>
      </c>
      <c r="E67" s="48"/>
      <c r="F67" s="49" t="s">
        <v>45</v>
      </c>
      <c r="G67" s="49" t="s">
        <v>30</v>
      </c>
      <c r="H67" s="50" t="s">
        <v>30</v>
      </c>
      <c r="I67" s="51" t="s">
        <v>61</v>
      </c>
      <c r="J67" s="52"/>
      <c r="K67" s="53">
        <v>227</v>
      </c>
      <c r="L67" s="54"/>
      <c r="M67" s="53">
        <v>223</v>
      </c>
      <c r="N67" s="54"/>
      <c r="O67" s="53">
        <v>450</v>
      </c>
      <c r="P67" s="54"/>
      <c r="Q67" s="53">
        <v>56.25</v>
      </c>
      <c r="R67" s="52"/>
      <c r="S67" s="55">
        <v>36</v>
      </c>
      <c r="T67" s="54"/>
      <c r="U67" s="53">
        <v>34</v>
      </c>
      <c r="V67" s="54"/>
      <c r="W67" s="53">
        <v>6</v>
      </c>
      <c r="X67" s="54"/>
      <c r="Y67" s="53">
        <v>6</v>
      </c>
      <c r="AA67" s="45"/>
      <c r="AB67" s="56"/>
      <c r="AC67" s="45"/>
    </row>
    <row r="68" spans="1:29" s="10" customFormat="1" ht="15.75" hidden="1" x14ac:dyDescent="0.25">
      <c r="A68" s="45"/>
      <c r="B68" s="46"/>
      <c r="C68" s="47"/>
      <c r="D68" s="46"/>
      <c r="E68" s="48"/>
      <c r="F68" s="49">
        <f>[1]APDOVANOJIMAI!C101</f>
        <v>0</v>
      </c>
      <c r="G68" s="49"/>
      <c r="H68" s="50"/>
      <c r="I68" s="51">
        <f>[1]APDOVANOJIMAI!D101</f>
        <v>0</v>
      </c>
      <c r="J68" s="52"/>
      <c r="K68" s="53">
        <f>[1]APDOVANOJIMAI!O101</f>
        <v>0</v>
      </c>
      <c r="L68" s="54"/>
      <c r="M68" s="53">
        <f>[1]APDOVANOJIMAI!P101</f>
        <v>0</v>
      </c>
      <c r="N68" s="54"/>
      <c r="O68" s="53">
        <f t="shared" ref="O68:O78" si="4">K68+M68</f>
        <v>0</v>
      </c>
      <c r="P68" s="54"/>
      <c r="Q68" s="53">
        <f t="shared" ref="Q68:Q78" si="5">O68/8</f>
        <v>0</v>
      </c>
      <c r="R68" s="52"/>
      <c r="S68" s="55">
        <f>HLOOKUP(I68&amp;F68&amp;$S$201,[1]Medium!$F$1:$AL$45,45,FALSE)</f>
        <v>0</v>
      </c>
      <c r="T68" s="54"/>
      <c r="U68" s="53">
        <f>HLOOKUP(I68&amp;F68&amp;$U$201,[1]Medium!$F$1:$AL$45,45,FALSE)</f>
        <v>0</v>
      </c>
      <c r="V68" s="54"/>
      <c r="W68" s="53">
        <f>HLOOKUP(I68&amp;F68&amp;$W$201,[1]Medium!$F$1:$AL$100,38,FALSE)</f>
        <v>0</v>
      </c>
      <c r="X68" s="54"/>
      <c r="Y68" s="53">
        <f>HLOOKUP(I68&amp;F68&amp;$Y$201,[1]Medium!$F$1:$AL$100,38,FALSE)</f>
        <v>0</v>
      </c>
      <c r="AA68" s="45"/>
      <c r="AB68" s="56"/>
      <c r="AC68" s="45"/>
    </row>
    <row r="69" spans="1:29" s="10" customFormat="1" ht="15.75" hidden="1" x14ac:dyDescent="0.25">
      <c r="A69" s="45"/>
      <c r="B69" s="46"/>
      <c r="C69" s="47"/>
      <c r="D69" s="46"/>
      <c r="E69" s="48"/>
      <c r="F69" s="49">
        <f>[1]APDOVANOJIMAI!C102</f>
        <v>0</v>
      </c>
      <c r="G69" s="49"/>
      <c r="H69" s="50"/>
      <c r="I69" s="51">
        <f>[1]APDOVANOJIMAI!D102</f>
        <v>0</v>
      </c>
      <c r="J69" s="52"/>
      <c r="K69" s="53">
        <f>[1]APDOVANOJIMAI!O102</f>
        <v>0</v>
      </c>
      <c r="L69" s="54"/>
      <c r="M69" s="53">
        <f>[1]APDOVANOJIMAI!P102</f>
        <v>0</v>
      </c>
      <c r="N69" s="54"/>
      <c r="O69" s="53">
        <f t="shared" si="4"/>
        <v>0</v>
      </c>
      <c r="P69" s="54"/>
      <c r="Q69" s="53">
        <f t="shared" si="5"/>
        <v>0</v>
      </c>
      <c r="R69" s="52"/>
      <c r="S69" s="55">
        <f>HLOOKUP(I69&amp;F69&amp;$S$201,[1]Medium!$F$1:$AL$45,45,FALSE)</f>
        <v>0</v>
      </c>
      <c r="T69" s="54"/>
      <c r="U69" s="53">
        <f>HLOOKUP(I69&amp;F69&amp;$U$201,[1]Medium!$F$1:$AL$45,45,FALSE)</f>
        <v>0</v>
      </c>
      <c r="V69" s="54"/>
      <c r="W69" s="53">
        <f>HLOOKUP(I69&amp;F69&amp;$W$201,[1]Medium!$F$1:$AL$100,38,FALSE)</f>
        <v>0</v>
      </c>
      <c r="X69" s="54"/>
      <c r="Y69" s="53">
        <f>HLOOKUP(I69&amp;F69&amp;$Y$201,[1]Medium!$F$1:$AL$100,38,FALSE)</f>
        <v>0</v>
      </c>
      <c r="AA69" s="45"/>
      <c r="AB69" s="56"/>
      <c r="AC69" s="45"/>
    </row>
    <row r="70" spans="1:29" s="10" customFormat="1" ht="15.75" hidden="1" x14ac:dyDescent="0.25">
      <c r="A70" s="45"/>
      <c r="B70" s="46"/>
      <c r="C70" s="47"/>
      <c r="D70" s="46"/>
      <c r="E70" s="48"/>
      <c r="F70" s="49">
        <f>[1]APDOVANOJIMAI!C103</f>
        <v>0</v>
      </c>
      <c r="G70" s="49"/>
      <c r="H70" s="50"/>
      <c r="I70" s="51">
        <f>[1]APDOVANOJIMAI!D103</f>
        <v>0</v>
      </c>
      <c r="J70" s="52"/>
      <c r="K70" s="53">
        <f>[1]APDOVANOJIMAI!O103</f>
        <v>0</v>
      </c>
      <c r="L70" s="54"/>
      <c r="M70" s="53">
        <f>[1]APDOVANOJIMAI!P103</f>
        <v>0</v>
      </c>
      <c r="N70" s="54"/>
      <c r="O70" s="53">
        <f t="shared" si="4"/>
        <v>0</v>
      </c>
      <c r="P70" s="54"/>
      <c r="Q70" s="53">
        <f t="shared" si="5"/>
        <v>0</v>
      </c>
      <c r="R70" s="52"/>
      <c r="S70" s="55">
        <f>HLOOKUP(I70&amp;F70&amp;$S$201,[1]Medium!$F$1:$AL$45,45,FALSE)</f>
        <v>0</v>
      </c>
      <c r="T70" s="54"/>
      <c r="U70" s="53">
        <f>HLOOKUP(I70&amp;F70&amp;$U$201,[1]Medium!$F$1:$AL$45,45,FALSE)</f>
        <v>0</v>
      </c>
      <c r="V70" s="54"/>
      <c r="W70" s="53">
        <f>HLOOKUP(I70&amp;F70&amp;$W$201,[1]Medium!$F$1:$AL$100,38,FALSE)</f>
        <v>0</v>
      </c>
      <c r="X70" s="54"/>
      <c r="Y70" s="53">
        <f>HLOOKUP(I70&amp;F70&amp;$Y$201,[1]Medium!$F$1:$AL$100,38,FALSE)</f>
        <v>0</v>
      </c>
      <c r="AA70" s="45"/>
      <c r="AB70" s="56"/>
      <c r="AC70" s="45"/>
    </row>
    <row r="71" spans="1:29" s="10" customFormat="1" ht="15.75" hidden="1" x14ac:dyDescent="0.25">
      <c r="A71" s="45"/>
      <c r="B71" s="46"/>
      <c r="C71" s="47"/>
      <c r="D71" s="46"/>
      <c r="E71" s="48"/>
      <c r="F71" s="49">
        <f>[1]APDOVANOJIMAI!C104</f>
        <v>0</v>
      </c>
      <c r="G71" s="49"/>
      <c r="H71" s="50"/>
      <c r="I71" s="51">
        <f>[1]APDOVANOJIMAI!D104</f>
        <v>0</v>
      </c>
      <c r="J71" s="52"/>
      <c r="K71" s="53">
        <f>[1]APDOVANOJIMAI!O104</f>
        <v>0</v>
      </c>
      <c r="L71" s="54"/>
      <c r="M71" s="53">
        <f>[1]APDOVANOJIMAI!P104</f>
        <v>0</v>
      </c>
      <c r="N71" s="54"/>
      <c r="O71" s="53">
        <f t="shared" si="4"/>
        <v>0</v>
      </c>
      <c r="P71" s="54"/>
      <c r="Q71" s="53">
        <f t="shared" si="5"/>
        <v>0</v>
      </c>
      <c r="R71" s="52"/>
      <c r="S71" s="55">
        <f>HLOOKUP(I71&amp;F71&amp;$S$201,[1]Medium!$F$1:$AL$45,45,FALSE)</f>
        <v>0</v>
      </c>
      <c r="T71" s="54"/>
      <c r="U71" s="53">
        <f>HLOOKUP(I71&amp;F71&amp;$U$201,[1]Medium!$F$1:$AL$45,45,FALSE)</f>
        <v>0</v>
      </c>
      <c r="V71" s="54"/>
      <c r="W71" s="53">
        <f>HLOOKUP(I71&amp;F71&amp;$W$201,[1]Medium!$F$1:$AL$100,38,FALSE)</f>
        <v>0</v>
      </c>
      <c r="X71" s="54"/>
      <c r="Y71" s="53">
        <f>HLOOKUP(I71&amp;F71&amp;$Y$201,[1]Medium!$F$1:$AL$100,38,FALSE)</f>
        <v>0</v>
      </c>
      <c r="AA71" s="45"/>
      <c r="AB71" s="56"/>
      <c r="AC71" s="45"/>
    </row>
    <row r="72" spans="1:29" s="10" customFormat="1" ht="15.75" hidden="1" x14ac:dyDescent="0.25">
      <c r="A72" s="45"/>
      <c r="B72" s="46"/>
      <c r="C72" s="47"/>
      <c r="D72" s="46"/>
      <c r="E72" s="48"/>
      <c r="F72" s="49">
        <f>[1]APDOVANOJIMAI!C105</f>
        <v>0</v>
      </c>
      <c r="G72" s="49"/>
      <c r="H72" s="50"/>
      <c r="I72" s="51">
        <f>[1]APDOVANOJIMAI!D105</f>
        <v>0</v>
      </c>
      <c r="J72" s="52"/>
      <c r="K72" s="53">
        <f>[1]APDOVANOJIMAI!O105</f>
        <v>0</v>
      </c>
      <c r="L72" s="54"/>
      <c r="M72" s="53">
        <f>[1]APDOVANOJIMAI!P105</f>
        <v>0</v>
      </c>
      <c r="N72" s="54"/>
      <c r="O72" s="53">
        <f t="shared" si="4"/>
        <v>0</v>
      </c>
      <c r="P72" s="54"/>
      <c r="Q72" s="53">
        <f t="shared" si="5"/>
        <v>0</v>
      </c>
      <c r="R72" s="52"/>
      <c r="S72" s="55">
        <f>HLOOKUP(I72&amp;F72&amp;$S$201,[1]Medium!$F$1:$AL$45,45,FALSE)</f>
        <v>0</v>
      </c>
      <c r="T72" s="54"/>
      <c r="U72" s="53">
        <f>HLOOKUP(I72&amp;F72&amp;$U$201,[1]Medium!$F$1:$AL$45,45,FALSE)</f>
        <v>0</v>
      </c>
      <c r="V72" s="54"/>
      <c r="W72" s="53">
        <f>HLOOKUP(I72&amp;F72&amp;$W$201,[1]Medium!$F$1:$AL$100,38,FALSE)</f>
        <v>0</v>
      </c>
      <c r="X72" s="54"/>
      <c r="Y72" s="53">
        <f>HLOOKUP(I72&amp;F72&amp;$Y$201,[1]Medium!$F$1:$AL$100,38,FALSE)</f>
        <v>0</v>
      </c>
      <c r="AA72" s="45"/>
      <c r="AB72" s="56"/>
      <c r="AC72" s="45"/>
    </row>
    <row r="73" spans="1:29" s="10" customFormat="1" ht="15.75" hidden="1" x14ac:dyDescent="0.25">
      <c r="A73" s="45"/>
      <c r="B73" s="46"/>
      <c r="C73" s="47"/>
      <c r="D73" s="46"/>
      <c r="E73" s="48"/>
      <c r="F73" s="49">
        <f>[1]APDOVANOJIMAI!C106</f>
        <v>0</v>
      </c>
      <c r="G73" s="49"/>
      <c r="H73" s="50"/>
      <c r="I73" s="51">
        <f>[1]APDOVANOJIMAI!D106</f>
        <v>0</v>
      </c>
      <c r="J73" s="52"/>
      <c r="K73" s="53">
        <f>[1]APDOVANOJIMAI!O106</f>
        <v>0</v>
      </c>
      <c r="L73" s="54"/>
      <c r="M73" s="53">
        <f>[1]APDOVANOJIMAI!P106</f>
        <v>0</v>
      </c>
      <c r="N73" s="54"/>
      <c r="O73" s="53">
        <f t="shared" si="4"/>
        <v>0</v>
      </c>
      <c r="P73" s="54"/>
      <c r="Q73" s="53">
        <f t="shared" si="5"/>
        <v>0</v>
      </c>
      <c r="R73" s="52"/>
      <c r="S73" s="55">
        <f>HLOOKUP(I73&amp;F73&amp;$S$201,[1]Medium!$F$1:$AL$45,45,FALSE)</f>
        <v>0</v>
      </c>
      <c r="T73" s="54"/>
      <c r="U73" s="53">
        <f>HLOOKUP(I73&amp;F73&amp;$U$201,[1]Medium!$F$1:$AL$45,45,FALSE)</f>
        <v>0</v>
      </c>
      <c r="V73" s="54"/>
      <c r="W73" s="53">
        <f>HLOOKUP(I73&amp;F73&amp;$W$201,[1]Medium!$F$1:$AL$100,38,FALSE)</f>
        <v>0</v>
      </c>
      <c r="X73" s="54"/>
      <c r="Y73" s="53">
        <f>HLOOKUP(I73&amp;F73&amp;$Y$201,[1]Medium!$F$1:$AL$100,38,FALSE)</f>
        <v>0</v>
      </c>
      <c r="AA73" s="45"/>
      <c r="AB73" s="56"/>
      <c r="AC73" s="45"/>
    </row>
    <row r="74" spans="1:29" s="10" customFormat="1" ht="15.75" hidden="1" x14ac:dyDescent="0.25">
      <c r="A74" s="45"/>
      <c r="B74" s="46"/>
      <c r="C74" s="47"/>
      <c r="D74" s="46"/>
      <c r="E74" s="48"/>
      <c r="F74" s="49">
        <f>[1]APDOVANOJIMAI!C107</f>
        <v>0</v>
      </c>
      <c r="G74" s="49"/>
      <c r="H74" s="50"/>
      <c r="I74" s="51">
        <f>[1]APDOVANOJIMAI!D107</f>
        <v>0</v>
      </c>
      <c r="J74" s="52"/>
      <c r="K74" s="53">
        <f>[1]APDOVANOJIMAI!O107</f>
        <v>0</v>
      </c>
      <c r="L74" s="54"/>
      <c r="M74" s="53">
        <f>[1]APDOVANOJIMAI!P107</f>
        <v>0</v>
      </c>
      <c r="N74" s="54"/>
      <c r="O74" s="53">
        <f t="shared" si="4"/>
        <v>0</v>
      </c>
      <c r="P74" s="54"/>
      <c r="Q74" s="53">
        <f t="shared" si="5"/>
        <v>0</v>
      </c>
      <c r="R74" s="52"/>
      <c r="S74" s="55">
        <f>HLOOKUP(I74&amp;F74&amp;$S$201,[1]Medium!$F$1:$AL$45,45,FALSE)</f>
        <v>0</v>
      </c>
      <c r="T74" s="54"/>
      <c r="U74" s="53">
        <f>HLOOKUP(I74&amp;F74&amp;$U$201,[1]Medium!$F$1:$AL$45,45,FALSE)</f>
        <v>0</v>
      </c>
      <c r="V74" s="54"/>
      <c r="W74" s="53">
        <f>HLOOKUP(I74&amp;F74&amp;$W$201,[1]Medium!$F$1:$AL$100,38,FALSE)</f>
        <v>0</v>
      </c>
      <c r="X74" s="54"/>
      <c r="Y74" s="53">
        <f>HLOOKUP(I74&amp;F74&amp;$Y$201,[1]Medium!$F$1:$AL$100,38,FALSE)</f>
        <v>0</v>
      </c>
      <c r="AA74" s="45"/>
      <c r="AB74" s="56"/>
      <c r="AC74" s="45"/>
    </row>
    <row r="75" spans="1:29" s="10" customFormat="1" ht="15.75" hidden="1" x14ac:dyDescent="0.25">
      <c r="A75" s="45"/>
      <c r="B75" s="46"/>
      <c r="C75" s="47"/>
      <c r="D75" s="46"/>
      <c r="E75" s="48"/>
      <c r="F75" s="49">
        <f>[1]APDOVANOJIMAI!C108</f>
        <v>0</v>
      </c>
      <c r="G75" s="49"/>
      <c r="H75" s="50"/>
      <c r="I75" s="51">
        <f>[1]APDOVANOJIMAI!D108</f>
        <v>0</v>
      </c>
      <c r="J75" s="52"/>
      <c r="K75" s="53">
        <f>[1]APDOVANOJIMAI!O108</f>
        <v>0</v>
      </c>
      <c r="L75" s="54"/>
      <c r="M75" s="53">
        <f>[1]APDOVANOJIMAI!P108</f>
        <v>0</v>
      </c>
      <c r="N75" s="54"/>
      <c r="O75" s="53">
        <f t="shared" si="4"/>
        <v>0</v>
      </c>
      <c r="P75" s="54"/>
      <c r="Q75" s="53">
        <f t="shared" si="5"/>
        <v>0</v>
      </c>
      <c r="R75" s="52"/>
      <c r="S75" s="55">
        <f>HLOOKUP(I75&amp;F75&amp;$S$201,[1]Medium!$F$1:$AL$45,45,FALSE)</f>
        <v>0</v>
      </c>
      <c r="T75" s="54"/>
      <c r="U75" s="53">
        <f>HLOOKUP(I75&amp;F75&amp;$U$201,[1]Medium!$F$1:$AL$45,45,FALSE)</f>
        <v>0</v>
      </c>
      <c r="V75" s="54"/>
      <c r="W75" s="53">
        <f>HLOOKUP(I75&amp;F75&amp;$W$201,[1]Medium!$F$1:$AL$100,38,FALSE)</f>
        <v>0</v>
      </c>
      <c r="X75" s="54"/>
      <c r="Y75" s="53">
        <f>HLOOKUP(I75&amp;F75&amp;$Y$201,[1]Medium!$F$1:$AL$100,38,FALSE)</f>
        <v>0</v>
      </c>
      <c r="AA75" s="45"/>
      <c r="AB75" s="56"/>
      <c r="AC75" s="45"/>
    </row>
    <row r="76" spans="1:29" s="10" customFormat="1" ht="15.75" hidden="1" x14ac:dyDescent="0.25">
      <c r="A76" s="45"/>
      <c r="B76" s="46"/>
      <c r="C76" s="47"/>
      <c r="D76" s="46"/>
      <c r="E76" s="48"/>
      <c r="F76" s="49">
        <f>[1]APDOVANOJIMAI!C109</f>
        <v>0</v>
      </c>
      <c r="G76" s="49"/>
      <c r="H76" s="50"/>
      <c r="I76" s="51">
        <f>[1]APDOVANOJIMAI!D109</f>
        <v>0</v>
      </c>
      <c r="J76" s="52"/>
      <c r="K76" s="53">
        <f>[1]APDOVANOJIMAI!O109</f>
        <v>0</v>
      </c>
      <c r="L76" s="54"/>
      <c r="M76" s="53">
        <f>[1]APDOVANOJIMAI!P109</f>
        <v>0</v>
      </c>
      <c r="N76" s="54"/>
      <c r="O76" s="53">
        <f t="shared" si="4"/>
        <v>0</v>
      </c>
      <c r="P76" s="54"/>
      <c r="Q76" s="53">
        <f t="shared" si="5"/>
        <v>0</v>
      </c>
      <c r="R76" s="52"/>
      <c r="S76" s="55">
        <f>HLOOKUP(I76&amp;F76&amp;$S$201,[1]Medium!$F$1:$AL$45,45,FALSE)</f>
        <v>0</v>
      </c>
      <c r="T76" s="54"/>
      <c r="U76" s="53">
        <f>HLOOKUP(I76&amp;F76&amp;$U$201,[1]Medium!$F$1:$AL$45,45,FALSE)</f>
        <v>0</v>
      </c>
      <c r="V76" s="54"/>
      <c r="W76" s="53">
        <f>HLOOKUP(I76&amp;F76&amp;$W$201,[1]Medium!$F$1:$AL$100,38,FALSE)</f>
        <v>0</v>
      </c>
      <c r="X76" s="54"/>
      <c r="Y76" s="53">
        <f>HLOOKUP(I76&amp;F76&amp;$Y$201,[1]Medium!$F$1:$AL$100,38,FALSE)</f>
        <v>0</v>
      </c>
      <c r="AA76" s="45"/>
      <c r="AB76" s="56"/>
      <c r="AC76" s="45"/>
    </row>
    <row r="77" spans="1:29" s="10" customFormat="1" ht="15.75" hidden="1" x14ac:dyDescent="0.25">
      <c r="A77" s="57"/>
      <c r="B77" s="46"/>
      <c r="C77" s="47"/>
      <c r="D77" s="46"/>
      <c r="E77" s="48"/>
      <c r="F77" s="49">
        <f>[1]APDOVANOJIMAI!C110</f>
        <v>0</v>
      </c>
      <c r="G77" s="49"/>
      <c r="H77" s="50"/>
      <c r="I77" s="51">
        <f>[1]APDOVANOJIMAI!D110</f>
        <v>0</v>
      </c>
      <c r="J77" s="52"/>
      <c r="K77" s="53">
        <f>[1]APDOVANOJIMAI!O110</f>
        <v>0</v>
      </c>
      <c r="L77" s="54"/>
      <c r="M77" s="53">
        <f>[1]APDOVANOJIMAI!P110</f>
        <v>0</v>
      </c>
      <c r="N77" s="54"/>
      <c r="O77" s="53">
        <f t="shared" si="4"/>
        <v>0</v>
      </c>
      <c r="P77" s="54"/>
      <c r="Q77" s="53">
        <f t="shared" si="5"/>
        <v>0</v>
      </c>
      <c r="R77" s="52"/>
      <c r="S77" s="55">
        <f>HLOOKUP(I77&amp;F77&amp;$S$201,[1]Medium!$F$1:$AL$45,45,FALSE)</f>
        <v>0</v>
      </c>
      <c r="T77" s="54"/>
      <c r="U77" s="53">
        <f>HLOOKUP(I77&amp;F77&amp;$U$201,[1]Medium!$F$1:$AL$45,45,FALSE)</f>
        <v>0</v>
      </c>
      <c r="V77" s="54"/>
      <c r="W77" s="53">
        <f>HLOOKUP(I77&amp;F77&amp;$W$201,[1]Medium!$F$1:$AL$100,38,FALSE)</f>
        <v>0</v>
      </c>
      <c r="X77" s="54"/>
      <c r="Y77" s="53">
        <f>HLOOKUP(I77&amp;F77&amp;$Y$201,[1]Medium!$F$1:$AL$100,38,FALSE)</f>
        <v>0</v>
      </c>
      <c r="AA77" s="57"/>
      <c r="AB77" s="58"/>
      <c r="AC77" s="57"/>
    </row>
    <row r="78" spans="1:29" s="10" customFormat="1" ht="15.75" hidden="1" x14ac:dyDescent="0.25">
      <c r="A78" s="57"/>
      <c r="B78" s="46"/>
      <c r="C78" s="47"/>
      <c r="D78" s="46"/>
      <c r="E78" s="48"/>
      <c r="F78" s="49">
        <f>[1]APDOVANOJIMAI!C111</f>
        <v>0</v>
      </c>
      <c r="G78" s="49"/>
      <c r="H78" s="50"/>
      <c r="I78" s="51">
        <f>[1]APDOVANOJIMAI!D111</f>
        <v>0</v>
      </c>
      <c r="J78" s="52"/>
      <c r="K78" s="53">
        <f>[1]APDOVANOJIMAI!O111</f>
        <v>0</v>
      </c>
      <c r="L78" s="54"/>
      <c r="M78" s="53">
        <f>[1]APDOVANOJIMAI!P111</f>
        <v>0</v>
      </c>
      <c r="N78" s="54"/>
      <c r="O78" s="53">
        <f t="shared" si="4"/>
        <v>0</v>
      </c>
      <c r="P78" s="54"/>
      <c r="Q78" s="53">
        <f t="shared" si="5"/>
        <v>0</v>
      </c>
      <c r="R78" s="52"/>
      <c r="S78" s="55">
        <f>HLOOKUP(I78&amp;F78&amp;$S$201,[1]Medium!$F$1:$AL$45,45,FALSE)</f>
        <v>0</v>
      </c>
      <c r="T78" s="54"/>
      <c r="U78" s="53">
        <f>HLOOKUP(I78&amp;F78&amp;$U$201,[1]Medium!$F$1:$AL$45,45,FALSE)</f>
        <v>0</v>
      </c>
      <c r="V78" s="54"/>
      <c r="W78" s="53">
        <f>HLOOKUP(I78&amp;F78&amp;$W$201,[1]Medium!$F$1:$AL$100,38,FALSE)</f>
        <v>0</v>
      </c>
      <c r="X78" s="54"/>
      <c r="Y78" s="53">
        <f>HLOOKUP(I78&amp;F78&amp;$Y$201,[1]Medium!$F$1:$AL$100,38,FALSE)</f>
        <v>0</v>
      </c>
      <c r="AA78" s="57"/>
      <c r="AB78" s="58"/>
      <c r="AC78" s="57"/>
    </row>
    <row r="79" spans="1:29" ht="15" x14ac:dyDescent="0.2">
      <c r="B79" s="24"/>
      <c r="C79" s="24"/>
      <c r="D79" s="24"/>
    </row>
    <row r="80" spans="1:29" ht="15" x14ac:dyDescent="0.2">
      <c r="A80" s="59"/>
      <c r="B80" s="24"/>
      <c r="C80" s="24"/>
      <c r="D80" s="24"/>
      <c r="F80" s="29" t="s">
        <v>40</v>
      </c>
      <c r="G80" s="29"/>
      <c r="H80" s="59"/>
      <c r="I80" s="59"/>
      <c r="M80" s="59"/>
      <c r="N80" s="59"/>
      <c r="O80" s="59"/>
      <c r="P80" s="59"/>
      <c r="Q80" s="60"/>
      <c r="R80" s="59"/>
    </row>
    <row r="81" spans="1:29" ht="15" x14ac:dyDescent="0.2">
      <c r="A81" s="14"/>
      <c r="B81" s="24"/>
      <c r="C81" s="24"/>
      <c r="D81" s="24"/>
      <c r="F81" s="29"/>
      <c r="G81" s="29"/>
      <c r="H81" s="14"/>
      <c r="I81" s="14"/>
      <c r="M81" s="14"/>
      <c r="N81" s="14"/>
      <c r="O81" s="14"/>
      <c r="P81" s="14"/>
      <c r="Q81" s="61"/>
      <c r="R81" s="14"/>
    </row>
    <row r="82" spans="1:29" x14ac:dyDescent="0.2">
      <c r="B82" s="78" t="s">
        <v>41</v>
      </c>
      <c r="C82" s="78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</row>
    <row r="83" spans="1:29" ht="15" x14ac:dyDescent="0.2">
      <c r="B83" s="24"/>
      <c r="C83" s="24"/>
      <c r="D83" s="24"/>
    </row>
    <row r="84" spans="1:29" ht="15" customHeight="1" x14ac:dyDescent="0.2">
      <c r="A84" s="31"/>
      <c r="B84" s="31" t="s">
        <v>62</v>
      </c>
      <c r="C84" s="31"/>
      <c r="D84" s="31"/>
      <c r="E84" s="31"/>
      <c r="F84" s="31"/>
      <c r="G84" s="31"/>
      <c r="H84" s="31"/>
      <c r="I84" s="87" t="s">
        <v>10</v>
      </c>
      <c r="J84" s="88"/>
      <c r="K84" s="88"/>
      <c r="L84" s="31"/>
      <c r="M84" s="31"/>
      <c r="N84" s="31"/>
      <c r="O84" s="31"/>
      <c r="P84" s="31"/>
      <c r="Q84" s="31"/>
      <c r="R84" s="31"/>
      <c r="S84" s="89" t="s">
        <v>11</v>
      </c>
      <c r="T84" s="90"/>
      <c r="U84" s="91"/>
      <c r="V84" s="62"/>
      <c r="W84" s="92" t="s">
        <v>12</v>
      </c>
      <c r="X84" s="97"/>
      <c r="Y84" s="98"/>
    </row>
    <row r="85" spans="1:29" x14ac:dyDescent="0.2">
      <c r="S85" s="32"/>
      <c r="T85" s="32"/>
      <c r="W85" s="32"/>
      <c r="X85" s="32"/>
    </row>
    <row r="86" spans="1:29" s="38" customFormat="1" ht="107.25" x14ac:dyDescent="0.2">
      <c r="A86" s="33" t="s">
        <v>13</v>
      </c>
      <c r="B86" s="33" t="s">
        <v>14</v>
      </c>
      <c r="C86" s="34"/>
      <c r="D86" s="35" t="s">
        <v>15</v>
      </c>
      <c r="E86" s="34"/>
      <c r="F86" s="36" t="s">
        <v>16</v>
      </c>
      <c r="G86" s="36" t="s">
        <v>17</v>
      </c>
      <c r="H86" s="33" t="s">
        <v>18</v>
      </c>
      <c r="I86" s="33" t="s">
        <v>19</v>
      </c>
      <c r="J86" s="37"/>
      <c r="K86" s="33" t="s">
        <v>20</v>
      </c>
      <c r="L86" s="37"/>
      <c r="M86" s="33" t="s">
        <v>21</v>
      </c>
      <c r="N86" s="37"/>
      <c r="O86" s="33" t="s">
        <v>22</v>
      </c>
      <c r="P86" s="37"/>
      <c r="Q86" s="33" t="s">
        <v>23</v>
      </c>
      <c r="R86" s="37"/>
      <c r="S86" s="33" t="s">
        <v>43</v>
      </c>
      <c r="T86" s="37"/>
      <c r="U86" s="33" t="s">
        <v>44</v>
      </c>
      <c r="V86" s="37"/>
      <c r="W86" s="33" t="s">
        <v>20</v>
      </c>
      <c r="X86" s="37"/>
      <c r="Y86" s="33" t="s">
        <v>21</v>
      </c>
      <c r="AA86" s="33" t="s">
        <v>26</v>
      </c>
      <c r="AB86" s="37"/>
      <c r="AC86" s="33" t="s">
        <v>27</v>
      </c>
    </row>
    <row r="87" spans="1:29" s="14" customFormat="1" x14ac:dyDescent="0.2">
      <c r="A87" s="39"/>
      <c r="B87" s="39"/>
      <c r="D87" s="39"/>
      <c r="E87" s="40"/>
      <c r="F87" s="41"/>
      <c r="G87" s="41"/>
      <c r="H87" s="41"/>
      <c r="I87" s="41"/>
      <c r="J87" s="40"/>
      <c r="K87" s="42"/>
      <c r="L87" s="40"/>
      <c r="M87" s="43"/>
      <c r="N87" s="40"/>
      <c r="O87" s="43"/>
      <c r="P87" s="40"/>
      <c r="Q87" s="44"/>
      <c r="R87" s="40"/>
      <c r="S87" s="39"/>
      <c r="T87" s="40"/>
      <c r="U87" s="39"/>
      <c r="V87" s="40"/>
      <c r="W87" s="39"/>
      <c r="X87" s="40"/>
      <c r="Y87" s="39"/>
      <c r="AA87" s="39"/>
    </row>
    <row r="88" spans="1:29" s="10" customFormat="1" ht="15.75" x14ac:dyDescent="0.25">
      <c r="A88" s="45"/>
      <c r="B88" s="46">
        <v>1</v>
      </c>
      <c r="C88" s="47"/>
      <c r="D88" s="46" t="s">
        <v>37</v>
      </c>
      <c r="E88" s="48"/>
      <c r="F88" s="49" t="s">
        <v>63</v>
      </c>
      <c r="G88" s="49" t="s">
        <v>30</v>
      </c>
      <c r="H88" s="50" t="s">
        <v>30</v>
      </c>
      <c r="I88" s="51" t="s">
        <v>64</v>
      </c>
      <c r="J88" s="52"/>
      <c r="K88" s="53">
        <v>253.5</v>
      </c>
      <c r="L88" s="54"/>
      <c r="M88" s="53">
        <v>235</v>
      </c>
      <c r="N88" s="54"/>
      <c r="O88" s="53">
        <v>488.5</v>
      </c>
      <c r="P88" s="54"/>
      <c r="Q88" s="53">
        <v>66.013513513513516</v>
      </c>
      <c r="R88" s="52"/>
      <c r="S88" s="55">
        <v>69.5</v>
      </c>
      <c r="T88" s="54"/>
      <c r="U88" s="53">
        <v>65</v>
      </c>
      <c r="V88" s="54"/>
      <c r="W88" s="53">
        <v>7</v>
      </c>
      <c r="X88" s="54"/>
      <c r="Y88" s="53">
        <v>7</v>
      </c>
      <c r="AA88" s="45"/>
      <c r="AB88" s="56"/>
      <c r="AC88" s="45" t="s">
        <v>52</v>
      </c>
    </row>
    <row r="89" spans="1:29" s="10" customFormat="1" ht="15.75" hidden="1" x14ac:dyDescent="0.25">
      <c r="A89" s="45"/>
      <c r="B89" s="46"/>
      <c r="C89" s="47"/>
      <c r="D89" s="46"/>
      <c r="E89" s="48"/>
      <c r="F89" s="49">
        <f>[1]APDOVANOJIMAI!C56</f>
        <v>0</v>
      </c>
      <c r="G89" s="49"/>
      <c r="H89" s="50"/>
      <c r="I89" s="51">
        <f>[1]APDOVANOJIMAI!D56</f>
        <v>0</v>
      </c>
      <c r="J89" s="52"/>
      <c r="K89" s="53" t="e">
        <f>[1]APDOVANOJIMAI!O56</f>
        <v>#N/A</v>
      </c>
      <c r="L89" s="54"/>
      <c r="M89" s="53" t="e">
        <f>[1]APDOVANOJIMAI!P56</f>
        <v>#N/A</v>
      </c>
      <c r="N89" s="54"/>
      <c r="O89" s="53" t="e">
        <f t="shared" ref="O89:O102" si="6">I89+K89</f>
        <v>#N/A</v>
      </c>
      <c r="P89" s="54"/>
      <c r="Q89" s="53" t="e">
        <f t="shared" ref="Q89:Q102" si="7">O89/7.4</f>
        <v>#N/A</v>
      </c>
      <c r="R89" s="52"/>
      <c r="S89" s="55" t="e">
        <f>HLOOKUP(I89&amp;F89&amp;$S$201,'[1]A4 Elementary juniors'!$F$1:$AL$45,43,FALSE)</f>
        <v>#N/A</v>
      </c>
      <c r="T89" s="54"/>
      <c r="U89" s="53" t="e">
        <f>HLOOKUP(I89&amp;F89&amp;$U$201,'[1]A4 Elementary juniors'!$F$1:$AL$45,43,FALSE)</f>
        <v>#N/A</v>
      </c>
      <c r="V89" s="54"/>
      <c r="W89" s="53" t="e">
        <f>HLOOKUP(I89&amp;F89&amp;$W$201,'[1]A4 Elementary juniors'!$F$1:$AL$100,34,FALSE)</f>
        <v>#N/A</v>
      </c>
      <c r="X89" s="54"/>
      <c r="Y89" s="53" t="e">
        <f>HLOOKUP(I89&amp;F89&amp;$Y$201,'[1]A4 Elementary juniors'!$F$1:$AL$100,34,FALSE)</f>
        <v>#N/A</v>
      </c>
      <c r="AA89" s="45"/>
      <c r="AB89" s="56"/>
      <c r="AC89" s="45"/>
    </row>
    <row r="90" spans="1:29" s="10" customFormat="1" ht="15.75" hidden="1" x14ac:dyDescent="0.25">
      <c r="A90" s="45"/>
      <c r="B90" s="46"/>
      <c r="C90" s="47"/>
      <c r="D90" s="46"/>
      <c r="E90" s="48"/>
      <c r="F90" s="49">
        <f>[1]APDOVANOJIMAI!C57</f>
        <v>0</v>
      </c>
      <c r="G90" s="49"/>
      <c r="H90" s="50"/>
      <c r="I90" s="51">
        <f>[1]APDOVANOJIMAI!D57</f>
        <v>0</v>
      </c>
      <c r="J90" s="52"/>
      <c r="K90" s="53" t="e">
        <f>[1]APDOVANOJIMAI!O57</f>
        <v>#N/A</v>
      </c>
      <c r="L90" s="54"/>
      <c r="M90" s="53" t="e">
        <f>[1]APDOVANOJIMAI!P57</f>
        <v>#N/A</v>
      </c>
      <c r="N90" s="54"/>
      <c r="O90" s="53" t="e">
        <f t="shared" si="6"/>
        <v>#N/A</v>
      </c>
      <c r="P90" s="54"/>
      <c r="Q90" s="53" t="e">
        <f t="shared" si="7"/>
        <v>#N/A</v>
      </c>
      <c r="R90" s="52"/>
      <c r="S90" s="55" t="e">
        <f>HLOOKUP(I90&amp;F90&amp;$S$201,'[1]A4 Elementary juniors'!$F$1:$AL$45,43,FALSE)</f>
        <v>#N/A</v>
      </c>
      <c r="T90" s="54"/>
      <c r="U90" s="53" t="e">
        <f>HLOOKUP(I90&amp;F90&amp;$U$201,'[1]A4 Elementary juniors'!$F$1:$AL$45,43,FALSE)</f>
        <v>#N/A</v>
      </c>
      <c r="V90" s="54"/>
      <c r="W90" s="53" t="e">
        <f>HLOOKUP(I90&amp;F90&amp;$W$201,'[1]A4 Elementary juniors'!$F$1:$AL$100,34,FALSE)</f>
        <v>#N/A</v>
      </c>
      <c r="X90" s="54"/>
      <c r="Y90" s="53" t="e">
        <f>HLOOKUP(I90&amp;F90&amp;$Y$201,'[1]A4 Elementary juniors'!$F$1:$AL$100,34,FALSE)</f>
        <v>#N/A</v>
      </c>
      <c r="AA90" s="45"/>
      <c r="AB90" s="56"/>
      <c r="AC90" s="45"/>
    </row>
    <row r="91" spans="1:29" s="10" customFormat="1" ht="15.75" hidden="1" x14ac:dyDescent="0.25">
      <c r="A91" s="45"/>
      <c r="B91" s="46"/>
      <c r="C91" s="47"/>
      <c r="D91" s="46"/>
      <c r="E91" s="48"/>
      <c r="F91" s="49">
        <f>[1]APDOVANOJIMAI!C58</f>
        <v>0</v>
      </c>
      <c r="G91" s="49"/>
      <c r="H91" s="50"/>
      <c r="I91" s="51">
        <f>[1]APDOVANOJIMAI!D58</f>
        <v>0</v>
      </c>
      <c r="J91" s="52"/>
      <c r="K91" s="53" t="e">
        <f>[1]APDOVANOJIMAI!O58</f>
        <v>#N/A</v>
      </c>
      <c r="L91" s="54"/>
      <c r="M91" s="53" t="e">
        <f>[1]APDOVANOJIMAI!P58</f>
        <v>#N/A</v>
      </c>
      <c r="N91" s="54"/>
      <c r="O91" s="53" t="e">
        <f t="shared" si="6"/>
        <v>#N/A</v>
      </c>
      <c r="P91" s="54"/>
      <c r="Q91" s="53" t="e">
        <f t="shared" si="7"/>
        <v>#N/A</v>
      </c>
      <c r="R91" s="52"/>
      <c r="S91" s="55" t="e">
        <f>HLOOKUP(I91&amp;F91&amp;$S$201,'[1]A4 Elementary juniors'!$F$1:$AL$45,43,FALSE)</f>
        <v>#N/A</v>
      </c>
      <c r="T91" s="54"/>
      <c r="U91" s="53" t="e">
        <f>HLOOKUP(I91&amp;F91&amp;$U$201,'[1]A4 Elementary juniors'!$F$1:$AL$45,43,FALSE)</f>
        <v>#N/A</v>
      </c>
      <c r="V91" s="54"/>
      <c r="W91" s="53" t="e">
        <f>HLOOKUP(I91&amp;F91&amp;$W$201,'[1]A4 Elementary juniors'!$F$1:$AL$100,34,FALSE)</f>
        <v>#N/A</v>
      </c>
      <c r="X91" s="54"/>
      <c r="Y91" s="53" t="e">
        <f>HLOOKUP(I91&amp;F91&amp;$Y$201,'[1]A4 Elementary juniors'!$F$1:$AL$100,34,FALSE)</f>
        <v>#N/A</v>
      </c>
      <c r="AA91" s="45"/>
      <c r="AB91" s="56"/>
      <c r="AC91" s="45"/>
    </row>
    <row r="92" spans="1:29" s="10" customFormat="1" ht="15.75" hidden="1" x14ac:dyDescent="0.25">
      <c r="A92" s="45"/>
      <c r="B92" s="46"/>
      <c r="C92" s="47"/>
      <c r="D92" s="46"/>
      <c r="E92" s="48"/>
      <c r="F92" s="49">
        <f>[1]APDOVANOJIMAI!C59</f>
        <v>0</v>
      </c>
      <c r="G92" s="49"/>
      <c r="H92" s="50"/>
      <c r="I92" s="51">
        <f>[1]APDOVANOJIMAI!D59</f>
        <v>0</v>
      </c>
      <c r="J92" s="52"/>
      <c r="K92" s="53" t="e">
        <f>[1]APDOVANOJIMAI!O59</f>
        <v>#N/A</v>
      </c>
      <c r="L92" s="54"/>
      <c r="M92" s="53" t="e">
        <f>[1]APDOVANOJIMAI!P59</f>
        <v>#N/A</v>
      </c>
      <c r="N92" s="54"/>
      <c r="O92" s="53" t="e">
        <f t="shared" si="6"/>
        <v>#N/A</v>
      </c>
      <c r="P92" s="54"/>
      <c r="Q92" s="53" t="e">
        <f t="shared" si="7"/>
        <v>#N/A</v>
      </c>
      <c r="R92" s="52"/>
      <c r="S92" s="55" t="e">
        <f>HLOOKUP(I92&amp;F92&amp;$S$201,'[1]A4 Elementary juniors'!$F$1:$AL$45,43,FALSE)</f>
        <v>#N/A</v>
      </c>
      <c r="T92" s="54"/>
      <c r="U92" s="53" t="e">
        <f>HLOOKUP(I92&amp;F92&amp;$U$201,'[1]A4 Elementary juniors'!$F$1:$AL$45,43,FALSE)</f>
        <v>#N/A</v>
      </c>
      <c r="V92" s="54"/>
      <c r="W92" s="53" t="e">
        <f>HLOOKUP(I92&amp;F92&amp;$W$201,'[1]A4 Elementary juniors'!$F$1:$AL$100,34,FALSE)</f>
        <v>#N/A</v>
      </c>
      <c r="X92" s="54"/>
      <c r="Y92" s="53" t="e">
        <f>HLOOKUP(I92&amp;F92&amp;$Y$201,'[1]A4 Elementary juniors'!$F$1:$AL$100,34,FALSE)</f>
        <v>#N/A</v>
      </c>
      <c r="AA92" s="45"/>
      <c r="AB92" s="56"/>
      <c r="AC92" s="45"/>
    </row>
    <row r="93" spans="1:29" s="10" customFormat="1" ht="15.75" hidden="1" x14ac:dyDescent="0.25">
      <c r="A93" s="45"/>
      <c r="B93" s="46"/>
      <c r="C93" s="47"/>
      <c r="D93" s="46"/>
      <c r="E93" s="48"/>
      <c r="F93" s="49">
        <f>[1]APDOVANOJIMAI!C60</f>
        <v>0</v>
      </c>
      <c r="G93" s="49"/>
      <c r="H93" s="50"/>
      <c r="I93" s="51">
        <f>[1]APDOVANOJIMAI!D60</f>
        <v>0</v>
      </c>
      <c r="J93" s="52"/>
      <c r="K93" s="53" t="e">
        <f>[1]APDOVANOJIMAI!O60</f>
        <v>#N/A</v>
      </c>
      <c r="L93" s="54"/>
      <c r="M93" s="53" t="e">
        <f>[1]APDOVANOJIMAI!P60</f>
        <v>#N/A</v>
      </c>
      <c r="N93" s="54"/>
      <c r="O93" s="53" t="e">
        <f t="shared" si="6"/>
        <v>#N/A</v>
      </c>
      <c r="P93" s="54"/>
      <c r="Q93" s="53" t="e">
        <f t="shared" si="7"/>
        <v>#N/A</v>
      </c>
      <c r="R93" s="52"/>
      <c r="S93" s="55" t="e">
        <f>HLOOKUP(I93&amp;F93&amp;$S$201,'[1]A4 Elementary juniors'!$F$1:$AL$45,43,FALSE)</f>
        <v>#N/A</v>
      </c>
      <c r="T93" s="54"/>
      <c r="U93" s="53" t="e">
        <f>HLOOKUP(I93&amp;F93&amp;$U$201,'[1]A4 Elementary juniors'!$F$1:$AL$45,43,FALSE)</f>
        <v>#N/A</v>
      </c>
      <c r="V93" s="54"/>
      <c r="W93" s="53" t="e">
        <f>HLOOKUP(I93&amp;F93&amp;$W$201,'[1]A4 Elementary juniors'!$F$1:$AL$100,34,FALSE)</f>
        <v>#N/A</v>
      </c>
      <c r="X93" s="54"/>
      <c r="Y93" s="53" t="e">
        <f>HLOOKUP(I93&amp;F93&amp;$Y$201,'[1]A4 Elementary juniors'!$F$1:$AL$100,34,FALSE)</f>
        <v>#N/A</v>
      </c>
      <c r="AA93" s="45"/>
      <c r="AB93" s="56"/>
      <c r="AC93" s="45"/>
    </row>
    <row r="94" spans="1:29" s="10" customFormat="1" ht="15.75" hidden="1" x14ac:dyDescent="0.25">
      <c r="A94" s="45"/>
      <c r="B94" s="46"/>
      <c r="C94" s="47"/>
      <c r="D94" s="46"/>
      <c r="E94" s="48"/>
      <c r="F94" s="49">
        <f>[1]APDOVANOJIMAI!C61</f>
        <v>0</v>
      </c>
      <c r="G94" s="49"/>
      <c r="H94" s="50"/>
      <c r="I94" s="51">
        <f>[1]APDOVANOJIMAI!D61</f>
        <v>0</v>
      </c>
      <c r="J94" s="52"/>
      <c r="K94" s="53" t="e">
        <f>[1]APDOVANOJIMAI!O61</f>
        <v>#N/A</v>
      </c>
      <c r="L94" s="54"/>
      <c r="M94" s="53" t="e">
        <f>[1]APDOVANOJIMAI!P61</f>
        <v>#N/A</v>
      </c>
      <c r="N94" s="54"/>
      <c r="O94" s="53" t="e">
        <f t="shared" si="6"/>
        <v>#N/A</v>
      </c>
      <c r="P94" s="54"/>
      <c r="Q94" s="53" t="e">
        <f t="shared" si="7"/>
        <v>#N/A</v>
      </c>
      <c r="R94" s="52"/>
      <c r="S94" s="55" t="e">
        <f>HLOOKUP(I94&amp;F94&amp;$S$201,'[1]A4 Elementary juniors'!$F$1:$AL$45,43,FALSE)</f>
        <v>#N/A</v>
      </c>
      <c r="T94" s="54"/>
      <c r="U94" s="53" t="e">
        <f>HLOOKUP(I94&amp;F94&amp;$U$201,'[1]A4 Elementary juniors'!$F$1:$AL$45,43,FALSE)</f>
        <v>#N/A</v>
      </c>
      <c r="V94" s="54"/>
      <c r="W94" s="53" t="e">
        <f>HLOOKUP(I94&amp;F94&amp;$W$201,'[1]A4 Elementary juniors'!$F$1:$AL$100,34,FALSE)</f>
        <v>#N/A</v>
      </c>
      <c r="X94" s="54"/>
      <c r="Y94" s="53" t="e">
        <f>HLOOKUP(I94&amp;F94&amp;$Y$201,'[1]A4 Elementary juniors'!$F$1:$AL$100,34,FALSE)</f>
        <v>#N/A</v>
      </c>
      <c r="AA94" s="45"/>
      <c r="AB94" s="56"/>
      <c r="AC94" s="45"/>
    </row>
    <row r="95" spans="1:29" s="10" customFormat="1" ht="15.75" hidden="1" x14ac:dyDescent="0.25">
      <c r="A95" s="45"/>
      <c r="B95" s="46"/>
      <c r="C95" s="47"/>
      <c r="D95" s="46"/>
      <c r="E95" s="48"/>
      <c r="F95" s="49">
        <f>[1]APDOVANOJIMAI!C62</f>
        <v>0</v>
      </c>
      <c r="G95" s="49"/>
      <c r="H95" s="50"/>
      <c r="I95" s="51">
        <f>[1]APDOVANOJIMAI!D62</f>
        <v>0</v>
      </c>
      <c r="J95" s="52"/>
      <c r="K95" s="53" t="e">
        <f>[1]APDOVANOJIMAI!O62</f>
        <v>#N/A</v>
      </c>
      <c r="L95" s="54"/>
      <c r="M95" s="53" t="e">
        <f>[1]APDOVANOJIMAI!P62</f>
        <v>#N/A</v>
      </c>
      <c r="N95" s="54"/>
      <c r="O95" s="53" t="e">
        <f t="shared" si="6"/>
        <v>#N/A</v>
      </c>
      <c r="P95" s="54"/>
      <c r="Q95" s="53" t="e">
        <f t="shared" si="7"/>
        <v>#N/A</v>
      </c>
      <c r="R95" s="52"/>
      <c r="S95" s="55" t="e">
        <f>HLOOKUP(I95&amp;F95&amp;$S$201,'[1]A4 Elementary juniors'!$F$1:$AL$45,43,FALSE)</f>
        <v>#N/A</v>
      </c>
      <c r="T95" s="54"/>
      <c r="U95" s="53" t="e">
        <f>HLOOKUP(I95&amp;F95&amp;$U$201,'[1]A4 Elementary juniors'!$F$1:$AL$45,43,FALSE)</f>
        <v>#N/A</v>
      </c>
      <c r="V95" s="54"/>
      <c r="W95" s="53" t="e">
        <f>HLOOKUP(I95&amp;F95&amp;$W$201,'[1]A4 Elementary juniors'!$F$1:$AL$100,34,FALSE)</f>
        <v>#N/A</v>
      </c>
      <c r="X95" s="54"/>
      <c r="Y95" s="53" t="e">
        <f>HLOOKUP(I95&amp;F95&amp;$Y$201,'[1]A4 Elementary juniors'!$F$1:$AL$100,34,FALSE)</f>
        <v>#N/A</v>
      </c>
      <c r="AA95" s="45"/>
      <c r="AB95" s="56"/>
      <c r="AC95" s="45"/>
    </row>
    <row r="96" spans="1:29" s="10" customFormat="1" ht="15.75" hidden="1" x14ac:dyDescent="0.25">
      <c r="A96" s="45"/>
      <c r="B96" s="46"/>
      <c r="C96" s="47"/>
      <c r="D96" s="46"/>
      <c r="E96" s="48"/>
      <c r="F96" s="49">
        <f>[1]APDOVANOJIMAI!C63</f>
        <v>0</v>
      </c>
      <c r="G96" s="49"/>
      <c r="H96" s="50"/>
      <c r="I96" s="51">
        <f>[1]APDOVANOJIMAI!D63</f>
        <v>0</v>
      </c>
      <c r="J96" s="52"/>
      <c r="K96" s="53" t="e">
        <f>[1]APDOVANOJIMAI!O63</f>
        <v>#N/A</v>
      </c>
      <c r="L96" s="54"/>
      <c r="M96" s="53" t="e">
        <f>[1]APDOVANOJIMAI!P63</f>
        <v>#N/A</v>
      </c>
      <c r="N96" s="54"/>
      <c r="O96" s="53" t="e">
        <f t="shared" si="6"/>
        <v>#N/A</v>
      </c>
      <c r="P96" s="54"/>
      <c r="Q96" s="53" t="e">
        <f t="shared" si="7"/>
        <v>#N/A</v>
      </c>
      <c r="R96" s="52"/>
      <c r="S96" s="55" t="e">
        <f>HLOOKUP(I96&amp;F96&amp;$S$201,'[1]A4 Elementary juniors'!$F$1:$AL$45,43,FALSE)</f>
        <v>#N/A</v>
      </c>
      <c r="T96" s="54"/>
      <c r="U96" s="53" t="e">
        <f>HLOOKUP(I96&amp;F96&amp;$U$201,'[1]A4 Elementary juniors'!$F$1:$AL$45,43,FALSE)</f>
        <v>#N/A</v>
      </c>
      <c r="V96" s="54"/>
      <c r="W96" s="53" t="e">
        <f>HLOOKUP(I96&amp;F96&amp;$W$201,'[1]A4 Elementary juniors'!$F$1:$AL$100,34,FALSE)</f>
        <v>#N/A</v>
      </c>
      <c r="X96" s="54"/>
      <c r="Y96" s="53" t="e">
        <f>HLOOKUP(I96&amp;F96&amp;$Y$201,'[1]A4 Elementary juniors'!$F$1:$AL$100,34,FALSE)</f>
        <v>#N/A</v>
      </c>
      <c r="AA96" s="45"/>
      <c r="AB96" s="56"/>
      <c r="AC96" s="45"/>
    </row>
    <row r="97" spans="1:29" s="10" customFormat="1" ht="15.75" hidden="1" x14ac:dyDescent="0.25">
      <c r="A97" s="45"/>
      <c r="B97" s="46"/>
      <c r="C97" s="47"/>
      <c r="D97" s="46"/>
      <c r="E97" s="48"/>
      <c r="F97" s="49">
        <f>[1]APDOVANOJIMAI!C64</f>
        <v>0</v>
      </c>
      <c r="G97" s="49"/>
      <c r="H97" s="50"/>
      <c r="I97" s="51">
        <f>[1]APDOVANOJIMAI!D64</f>
        <v>0</v>
      </c>
      <c r="J97" s="52"/>
      <c r="K97" s="53" t="e">
        <f>[1]APDOVANOJIMAI!O64</f>
        <v>#N/A</v>
      </c>
      <c r="L97" s="54"/>
      <c r="M97" s="53" t="e">
        <f>[1]APDOVANOJIMAI!P64</f>
        <v>#N/A</v>
      </c>
      <c r="N97" s="54"/>
      <c r="O97" s="53" t="e">
        <f t="shared" si="6"/>
        <v>#N/A</v>
      </c>
      <c r="P97" s="54"/>
      <c r="Q97" s="53" t="e">
        <f t="shared" si="7"/>
        <v>#N/A</v>
      </c>
      <c r="R97" s="52"/>
      <c r="S97" s="55" t="e">
        <f>HLOOKUP(I97&amp;F97&amp;$S$201,'[1]A4 Elementary juniors'!$F$1:$AL$45,43,FALSE)</f>
        <v>#N/A</v>
      </c>
      <c r="T97" s="54"/>
      <c r="U97" s="53" t="e">
        <f>HLOOKUP(I97&amp;F97&amp;$U$201,'[1]A4 Elementary juniors'!$F$1:$AL$45,43,FALSE)</f>
        <v>#N/A</v>
      </c>
      <c r="V97" s="54"/>
      <c r="W97" s="53" t="e">
        <f>HLOOKUP(I97&amp;F97&amp;$W$201,'[1]A4 Elementary juniors'!$F$1:$AL$100,34,FALSE)</f>
        <v>#N/A</v>
      </c>
      <c r="X97" s="54"/>
      <c r="Y97" s="53" t="e">
        <f>HLOOKUP(I97&amp;F97&amp;$Y$201,'[1]A4 Elementary juniors'!$F$1:$AL$100,34,FALSE)</f>
        <v>#N/A</v>
      </c>
      <c r="AA97" s="45"/>
      <c r="AB97" s="56"/>
      <c r="AC97" s="45"/>
    </row>
    <row r="98" spans="1:29" s="10" customFormat="1" ht="15.75" hidden="1" x14ac:dyDescent="0.25">
      <c r="A98" s="45"/>
      <c r="B98" s="46"/>
      <c r="C98" s="47"/>
      <c r="D98" s="46"/>
      <c r="E98" s="48"/>
      <c r="F98" s="49">
        <f>[1]APDOVANOJIMAI!C65</f>
        <v>0</v>
      </c>
      <c r="G98" s="49"/>
      <c r="H98" s="50"/>
      <c r="I98" s="51">
        <f>[1]APDOVANOJIMAI!D65</f>
        <v>0</v>
      </c>
      <c r="J98" s="52"/>
      <c r="K98" s="53" t="e">
        <f>[1]APDOVANOJIMAI!O65</f>
        <v>#N/A</v>
      </c>
      <c r="L98" s="54"/>
      <c r="M98" s="53" t="e">
        <f>[1]APDOVANOJIMAI!P65</f>
        <v>#N/A</v>
      </c>
      <c r="N98" s="54"/>
      <c r="O98" s="53" t="e">
        <f t="shared" si="6"/>
        <v>#N/A</v>
      </c>
      <c r="P98" s="54"/>
      <c r="Q98" s="53" t="e">
        <f t="shared" si="7"/>
        <v>#N/A</v>
      </c>
      <c r="R98" s="52"/>
      <c r="S98" s="55" t="e">
        <f>HLOOKUP(I98&amp;F98&amp;$S$201,'[1]A4 Elementary juniors'!$F$1:$AL$45,43,FALSE)</f>
        <v>#N/A</v>
      </c>
      <c r="T98" s="54"/>
      <c r="U98" s="53" t="e">
        <f>HLOOKUP(I98&amp;F98&amp;$U$201,'[1]A4 Elementary juniors'!$F$1:$AL$45,43,FALSE)</f>
        <v>#N/A</v>
      </c>
      <c r="V98" s="54"/>
      <c r="W98" s="53" t="e">
        <f>HLOOKUP(I98&amp;F98&amp;$W$201,'[1]A4 Elementary juniors'!$F$1:$AL$100,34,FALSE)</f>
        <v>#N/A</v>
      </c>
      <c r="X98" s="54"/>
      <c r="Y98" s="53" t="e">
        <f>HLOOKUP(I98&amp;F98&amp;$Y$201,'[1]A4 Elementary juniors'!$F$1:$AL$100,34,FALSE)</f>
        <v>#N/A</v>
      </c>
      <c r="AA98" s="45"/>
      <c r="AB98" s="56"/>
      <c r="AC98" s="45"/>
    </row>
    <row r="99" spans="1:29" s="10" customFormat="1" ht="15.75" hidden="1" x14ac:dyDescent="0.25">
      <c r="A99" s="45"/>
      <c r="B99" s="46"/>
      <c r="C99" s="47"/>
      <c r="D99" s="46"/>
      <c r="E99" s="48"/>
      <c r="F99" s="49">
        <f>[1]APDOVANOJIMAI!C66</f>
        <v>0</v>
      </c>
      <c r="G99" s="49"/>
      <c r="H99" s="50"/>
      <c r="I99" s="51">
        <f>[1]APDOVANOJIMAI!D66</f>
        <v>0</v>
      </c>
      <c r="J99" s="52"/>
      <c r="K99" s="53" t="e">
        <f>[1]APDOVANOJIMAI!O66</f>
        <v>#N/A</v>
      </c>
      <c r="L99" s="54"/>
      <c r="M99" s="53" t="e">
        <f>[1]APDOVANOJIMAI!P66</f>
        <v>#N/A</v>
      </c>
      <c r="N99" s="54"/>
      <c r="O99" s="53" t="e">
        <f t="shared" si="6"/>
        <v>#N/A</v>
      </c>
      <c r="P99" s="54"/>
      <c r="Q99" s="53" t="e">
        <f t="shared" si="7"/>
        <v>#N/A</v>
      </c>
      <c r="R99" s="52"/>
      <c r="S99" s="55" t="e">
        <f>HLOOKUP(I99&amp;F99&amp;$S$201,'[1]A4 Elementary juniors'!$F$1:$AL$45,43,FALSE)</f>
        <v>#N/A</v>
      </c>
      <c r="T99" s="54"/>
      <c r="U99" s="53" t="e">
        <f>HLOOKUP(I99&amp;F99&amp;$U$201,'[1]A4 Elementary juniors'!$F$1:$AL$45,43,FALSE)</f>
        <v>#N/A</v>
      </c>
      <c r="V99" s="54"/>
      <c r="W99" s="53" t="e">
        <f>HLOOKUP(I99&amp;F99&amp;$W$201,'[1]A4 Elementary juniors'!$F$1:$AL$100,34,FALSE)</f>
        <v>#N/A</v>
      </c>
      <c r="X99" s="54"/>
      <c r="Y99" s="53" t="e">
        <f>HLOOKUP(I99&amp;F99&amp;$Y$201,'[1]A4 Elementary juniors'!$F$1:$AL$100,34,FALSE)</f>
        <v>#N/A</v>
      </c>
      <c r="AA99" s="45"/>
      <c r="AB99" s="56"/>
      <c r="AC99" s="45"/>
    </row>
    <row r="100" spans="1:29" s="10" customFormat="1" ht="15.75" hidden="1" x14ac:dyDescent="0.25">
      <c r="A100" s="45"/>
      <c r="B100" s="46"/>
      <c r="C100" s="47"/>
      <c r="D100" s="46"/>
      <c r="E100" s="48"/>
      <c r="F100" s="49">
        <f>[1]APDOVANOJIMAI!C67</f>
        <v>0</v>
      </c>
      <c r="G100" s="49"/>
      <c r="H100" s="50"/>
      <c r="I100" s="51">
        <f>[1]APDOVANOJIMAI!D67</f>
        <v>0</v>
      </c>
      <c r="J100" s="52"/>
      <c r="K100" s="53" t="e">
        <f>[1]APDOVANOJIMAI!O67</f>
        <v>#N/A</v>
      </c>
      <c r="L100" s="54"/>
      <c r="M100" s="53" t="e">
        <f>[1]APDOVANOJIMAI!P67</f>
        <v>#N/A</v>
      </c>
      <c r="N100" s="54"/>
      <c r="O100" s="53" t="e">
        <f t="shared" si="6"/>
        <v>#N/A</v>
      </c>
      <c r="P100" s="54"/>
      <c r="Q100" s="53" t="e">
        <f t="shared" si="7"/>
        <v>#N/A</v>
      </c>
      <c r="R100" s="52"/>
      <c r="S100" s="55" t="e">
        <f>HLOOKUP(I100&amp;F100&amp;$S$201,'[1]A4 Elementary juniors'!$F$1:$AL$45,43,FALSE)</f>
        <v>#N/A</v>
      </c>
      <c r="T100" s="54"/>
      <c r="U100" s="53" t="e">
        <f>HLOOKUP(I100&amp;F100&amp;$U$201,'[1]A4 Elementary juniors'!$F$1:$AL$45,43,FALSE)</f>
        <v>#N/A</v>
      </c>
      <c r="V100" s="54"/>
      <c r="W100" s="53" t="e">
        <f>HLOOKUP(I100&amp;F100&amp;$W$201,'[1]A4 Elementary juniors'!$F$1:$AL$100,34,FALSE)</f>
        <v>#N/A</v>
      </c>
      <c r="X100" s="54"/>
      <c r="Y100" s="53" t="e">
        <f>HLOOKUP(I100&amp;F100&amp;$Y$201,'[1]A4 Elementary juniors'!$F$1:$AL$100,34,FALSE)</f>
        <v>#N/A</v>
      </c>
      <c r="AA100" s="45"/>
      <c r="AB100" s="56"/>
      <c r="AC100" s="45"/>
    </row>
    <row r="101" spans="1:29" s="10" customFormat="1" ht="15.75" hidden="1" x14ac:dyDescent="0.25">
      <c r="A101" s="57"/>
      <c r="B101" s="46"/>
      <c r="C101" s="47"/>
      <c r="D101" s="46"/>
      <c r="E101" s="48"/>
      <c r="F101" s="49">
        <f>[1]APDOVANOJIMAI!C68</f>
        <v>0</v>
      </c>
      <c r="G101" s="49"/>
      <c r="H101" s="50"/>
      <c r="I101" s="51">
        <f>[1]APDOVANOJIMAI!D68</f>
        <v>0</v>
      </c>
      <c r="J101" s="52"/>
      <c r="K101" s="53" t="e">
        <f>[1]APDOVANOJIMAI!O68</f>
        <v>#N/A</v>
      </c>
      <c r="L101" s="54"/>
      <c r="M101" s="53" t="e">
        <f>[1]APDOVANOJIMAI!P68</f>
        <v>#N/A</v>
      </c>
      <c r="N101" s="54"/>
      <c r="O101" s="53" t="e">
        <f t="shared" si="6"/>
        <v>#N/A</v>
      </c>
      <c r="P101" s="54"/>
      <c r="Q101" s="53" t="e">
        <f t="shared" si="7"/>
        <v>#N/A</v>
      </c>
      <c r="R101" s="52"/>
      <c r="S101" s="55" t="e">
        <f>HLOOKUP(I101&amp;F101&amp;$S$201,'[1]A4 Elementary juniors'!$F$1:$AL$45,43,FALSE)</f>
        <v>#N/A</v>
      </c>
      <c r="T101" s="54"/>
      <c r="U101" s="53" t="e">
        <f>HLOOKUP(I101&amp;F101&amp;$U$201,'[1]A4 Elementary juniors'!$F$1:$AL$45,43,FALSE)</f>
        <v>#N/A</v>
      </c>
      <c r="V101" s="54"/>
      <c r="W101" s="53" t="e">
        <f>HLOOKUP(I101&amp;F101&amp;$W$201,'[1]A4 Elementary juniors'!$F$1:$AL$100,34,FALSE)</f>
        <v>#N/A</v>
      </c>
      <c r="X101" s="54"/>
      <c r="Y101" s="53" t="e">
        <f>HLOOKUP(I101&amp;F101&amp;$Y$201,'[1]A4 Elementary juniors'!$F$1:$AL$100,34,FALSE)</f>
        <v>#N/A</v>
      </c>
      <c r="AA101" s="57"/>
      <c r="AB101" s="58"/>
      <c r="AC101" s="57"/>
    </row>
    <row r="102" spans="1:29" s="10" customFormat="1" ht="15.75" hidden="1" x14ac:dyDescent="0.25">
      <c r="A102" s="57"/>
      <c r="B102" s="46"/>
      <c r="C102" s="47"/>
      <c r="D102" s="46"/>
      <c r="E102" s="48"/>
      <c r="F102" s="49">
        <f>[1]APDOVANOJIMAI!C69</f>
        <v>0</v>
      </c>
      <c r="G102" s="49"/>
      <c r="H102" s="50"/>
      <c r="I102" s="51">
        <f>[1]APDOVANOJIMAI!D69</f>
        <v>0</v>
      </c>
      <c r="J102" s="52"/>
      <c r="K102" s="53" t="e">
        <f>[1]APDOVANOJIMAI!O69</f>
        <v>#N/A</v>
      </c>
      <c r="L102" s="54"/>
      <c r="M102" s="53" t="e">
        <f>[1]APDOVANOJIMAI!P69</f>
        <v>#N/A</v>
      </c>
      <c r="N102" s="54"/>
      <c r="O102" s="53" t="e">
        <f t="shared" si="6"/>
        <v>#N/A</v>
      </c>
      <c r="P102" s="54"/>
      <c r="Q102" s="53" t="e">
        <f t="shared" si="7"/>
        <v>#N/A</v>
      </c>
      <c r="R102" s="52"/>
      <c r="S102" s="55" t="e">
        <f>HLOOKUP(I102&amp;F102&amp;$S$201,'[1]A4 Elementary juniors'!$F$1:$AL$45,43,FALSE)</f>
        <v>#N/A</v>
      </c>
      <c r="T102" s="54"/>
      <c r="U102" s="53" t="e">
        <f>HLOOKUP(I102&amp;F102&amp;$U$201,'[1]A4 Elementary juniors'!$F$1:$AL$45,43,FALSE)</f>
        <v>#N/A</v>
      </c>
      <c r="V102" s="54"/>
      <c r="W102" s="53" t="e">
        <f>HLOOKUP(I102&amp;F102&amp;$W$201,'[1]A4 Elementary juniors'!$F$1:$AL$100,34,FALSE)</f>
        <v>#N/A</v>
      </c>
      <c r="X102" s="54"/>
      <c r="Y102" s="53" t="e">
        <f>HLOOKUP(I102&amp;F102&amp;$Y$201,'[1]A4 Elementary juniors'!$F$1:$AL$100,34,FALSE)</f>
        <v>#N/A</v>
      </c>
      <c r="AA102" s="57"/>
      <c r="AB102" s="58"/>
      <c r="AC102" s="57"/>
    </row>
    <row r="103" spans="1:29" ht="15" x14ac:dyDescent="0.2">
      <c r="B103" s="24"/>
      <c r="C103" s="24"/>
      <c r="D103" s="24"/>
    </row>
    <row r="104" spans="1:29" ht="15" x14ac:dyDescent="0.2">
      <c r="A104" s="59"/>
      <c r="B104" s="24"/>
      <c r="C104" s="24"/>
      <c r="D104" s="24"/>
      <c r="F104" s="29" t="s">
        <v>40</v>
      </c>
      <c r="G104" s="29"/>
      <c r="H104" s="59"/>
      <c r="I104" s="59"/>
      <c r="M104" s="59"/>
      <c r="N104" s="59"/>
      <c r="O104" s="59"/>
      <c r="P104" s="59"/>
      <c r="Q104" s="60"/>
      <c r="R104" s="59"/>
    </row>
    <row r="105" spans="1:29" ht="15" x14ac:dyDescent="0.2">
      <c r="A105" s="14"/>
      <c r="B105" s="24"/>
      <c r="C105" s="24"/>
      <c r="D105" s="24"/>
      <c r="F105" s="29"/>
      <c r="G105" s="29"/>
      <c r="H105" s="14"/>
      <c r="I105" s="14"/>
      <c r="M105" s="14"/>
      <c r="N105" s="14"/>
      <c r="O105" s="14"/>
      <c r="P105" s="14"/>
      <c r="Q105" s="61"/>
      <c r="R105" s="14"/>
    </row>
    <row r="106" spans="1:29" x14ac:dyDescent="0.2">
      <c r="B106" s="78" t="s">
        <v>41</v>
      </c>
      <c r="C106" s="78"/>
      <c r="D106" s="78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1:29" ht="15" x14ac:dyDescent="0.2">
      <c r="B107" s="24"/>
      <c r="C107" s="24"/>
      <c r="D107" s="24"/>
    </row>
    <row r="108" spans="1:29" ht="15" customHeight="1" x14ac:dyDescent="0.2">
      <c r="A108" s="31"/>
      <c r="B108" s="31" t="s">
        <v>65</v>
      </c>
      <c r="C108" s="31"/>
      <c r="D108" s="31"/>
      <c r="E108" s="31"/>
      <c r="F108" s="31"/>
      <c r="G108" s="31"/>
      <c r="H108" s="31"/>
      <c r="I108" s="87" t="s">
        <v>10</v>
      </c>
      <c r="J108" s="88"/>
      <c r="K108" s="88"/>
      <c r="L108" s="31"/>
      <c r="M108" s="31"/>
      <c r="N108" s="31"/>
      <c r="O108" s="31"/>
      <c r="P108" s="31"/>
      <c r="Q108" s="31"/>
      <c r="R108" s="31"/>
      <c r="S108" s="89" t="s">
        <v>11</v>
      </c>
      <c r="T108" s="90"/>
      <c r="U108" s="91"/>
      <c r="V108" s="62"/>
      <c r="W108" s="92" t="s">
        <v>12</v>
      </c>
      <c r="X108" s="97"/>
      <c r="Y108" s="98"/>
    </row>
    <row r="109" spans="1:29" x14ac:dyDescent="0.2">
      <c r="S109" s="32"/>
      <c r="T109" s="32"/>
      <c r="W109" s="32"/>
      <c r="X109" s="32"/>
    </row>
    <row r="110" spans="1:29" s="38" customFormat="1" ht="107.25" x14ac:dyDescent="0.2">
      <c r="A110" s="33" t="s">
        <v>13</v>
      </c>
      <c r="B110" s="33" t="s">
        <v>14</v>
      </c>
      <c r="C110" s="34"/>
      <c r="D110" s="35" t="s">
        <v>15</v>
      </c>
      <c r="E110" s="34"/>
      <c r="F110" s="36" t="s">
        <v>16</v>
      </c>
      <c r="G110" s="36" t="s">
        <v>17</v>
      </c>
      <c r="H110" s="33" t="s">
        <v>18</v>
      </c>
      <c r="I110" s="33" t="s">
        <v>19</v>
      </c>
      <c r="J110" s="37"/>
      <c r="K110" s="33" t="s">
        <v>20</v>
      </c>
      <c r="L110" s="37"/>
      <c r="M110" s="33" t="s">
        <v>21</v>
      </c>
      <c r="N110" s="37"/>
      <c r="O110" s="33" t="s">
        <v>22</v>
      </c>
      <c r="P110" s="37"/>
      <c r="Q110" s="33" t="s">
        <v>23</v>
      </c>
      <c r="R110" s="37"/>
      <c r="S110" s="33" t="s">
        <v>43</v>
      </c>
      <c r="T110" s="37"/>
      <c r="U110" s="33" t="s">
        <v>44</v>
      </c>
      <c r="V110" s="37"/>
      <c r="W110" s="33" t="s">
        <v>20</v>
      </c>
      <c r="X110" s="37"/>
      <c r="Y110" s="33" t="s">
        <v>21</v>
      </c>
      <c r="AA110" s="33" t="s">
        <v>26</v>
      </c>
      <c r="AB110" s="37"/>
      <c r="AC110" s="33" t="s">
        <v>27</v>
      </c>
    </row>
    <row r="111" spans="1:29" s="14" customFormat="1" x14ac:dyDescent="0.2">
      <c r="A111" s="39"/>
      <c r="B111" s="39"/>
      <c r="D111" s="39"/>
      <c r="E111" s="40"/>
      <c r="F111" s="41"/>
      <c r="G111" s="41"/>
      <c r="H111" s="41"/>
      <c r="I111" s="41"/>
      <c r="J111" s="40"/>
      <c r="K111" s="42"/>
      <c r="L111" s="40"/>
      <c r="M111" s="43"/>
      <c r="N111" s="40"/>
      <c r="O111" s="43"/>
      <c r="P111" s="40"/>
      <c r="Q111" s="44"/>
      <c r="R111" s="40"/>
      <c r="S111" s="39"/>
      <c r="T111" s="40"/>
      <c r="U111" s="39"/>
      <c r="V111" s="40"/>
      <c r="W111" s="39"/>
      <c r="X111" s="40"/>
      <c r="Y111" s="39"/>
      <c r="AA111" s="39"/>
    </row>
    <row r="112" spans="1:29" s="10" customFormat="1" ht="15.75" x14ac:dyDescent="0.25">
      <c r="A112" s="45"/>
      <c r="B112" s="46">
        <v>1</v>
      </c>
      <c r="C112" s="47"/>
      <c r="D112" s="46" t="s">
        <v>37</v>
      </c>
      <c r="E112" s="48"/>
      <c r="F112" s="49" t="s">
        <v>66</v>
      </c>
      <c r="G112" s="49" t="s">
        <v>30</v>
      </c>
      <c r="H112" s="50" t="s">
        <v>30</v>
      </c>
      <c r="I112" s="51" t="s">
        <v>67</v>
      </c>
      <c r="J112" s="52"/>
      <c r="K112" s="53">
        <v>241</v>
      </c>
      <c r="L112" s="54"/>
      <c r="M112" s="53">
        <v>238</v>
      </c>
      <c r="N112" s="54"/>
      <c r="O112" s="53">
        <v>479</v>
      </c>
      <c r="P112" s="54"/>
      <c r="Q112" s="53">
        <v>64.729729729729726</v>
      </c>
      <c r="R112" s="52"/>
      <c r="S112" s="55">
        <v>65.5</v>
      </c>
      <c r="T112" s="54"/>
      <c r="U112" s="53">
        <v>65.5</v>
      </c>
      <c r="V112" s="54"/>
      <c r="W112" s="53">
        <v>7</v>
      </c>
      <c r="X112" s="54"/>
      <c r="Y112" s="53">
        <v>7</v>
      </c>
      <c r="AA112" s="45"/>
      <c r="AB112" s="56"/>
      <c r="AC112" s="45"/>
    </row>
    <row r="113" spans="1:29" s="10" customFormat="1" ht="15.75" x14ac:dyDescent="0.25">
      <c r="A113" s="45"/>
      <c r="B113" s="46">
        <v>2</v>
      </c>
      <c r="C113" s="47"/>
      <c r="D113" s="46" t="s">
        <v>37</v>
      </c>
      <c r="E113" s="48"/>
      <c r="F113" s="49" t="s">
        <v>68</v>
      </c>
      <c r="G113" s="49" t="s">
        <v>30</v>
      </c>
      <c r="H113" s="50" t="s">
        <v>30</v>
      </c>
      <c r="I113" s="51" t="s">
        <v>69</v>
      </c>
      <c r="J113" s="52"/>
      <c r="K113" s="53">
        <v>238</v>
      </c>
      <c r="L113" s="54"/>
      <c r="M113" s="53">
        <v>233.5</v>
      </c>
      <c r="N113" s="54"/>
      <c r="O113" s="53">
        <v>471.5</v>
      </c>
      <c r="P113" s="54"/>
      <c r="Q113" s="53">
        <v>63.71621621621621</v>
      </c>
      <c r="R113" s="52"/>
      <c r="S113" s="55">
        <v>64.5</v>
      </c>
      <c r="T113" s="54"/>
      <c r="U113" s="53">
        <v>62.5</v>
      </c>
      <c r="V113" s="54"/>
      <c r="W113" s="53">
        <v>6.5</v>
      </c>
      <c r="X113" s="54"/>
      <c r="Y113" s="53">
        <v>6.5</v>
      </c>
      <c r="AA113" s="45" t="s">
        <v>52</v>
      </c>
      <c r="AB113" s="56"/>
      <c r="AC113" s="45"/>
    </row>
    <row r="114" spans="1:29" s="10" customFormat="1" ht="15.75" x14ac:dyDescent="0.25">
      <c r="A114" s="45"/>
      <c r="B114" s="46">
        <v>3</v>
      </c>
      <c r="C114" s="47"/>
      <c r="D114" s="46" t="s">
        <v>28</v>
      </c>
      <c r="E114" s="48"/>
      <c r="F114" s="49" t="s">
        <v>70</v>
      </c>
      <c r="G114" s="49" t="s">
        <v>30</v>
      </c>
      <c r="H114" s="50" t="s">
        <v>30</v>
      </c>
      <c r="I114" s="51" t="s">
        <v>71</v>
      </c>
      <c r="J114" s="52"/>
      <c r="K114" s="53">
        <v>241</v>
      </c>
      <c r="L114" s="54"/>
      <c r="M114" s="53">
        <v>224.5</v>
      </c>
      <c r="N114" s="54"/>
      <c r="O114" s="53">
        <v>465.5</v>
      </c>
      <c r="P114" s="54"/>
      <c r="Q114" s="53">
        <v>62.905405405405403</v>
      </c>
      <c r="R114" s="52"/>
      <c r="S114" s="55">
        <v>66.5</v>
      </c>
      <c r="T114" s="54"/>
      <c r="U114" s="53">
        <v>64</v>
      </c>
      <c r="V114" s="54"/>
      <c r="W114" s="53">
        <v>7</v>
      </c>
      <c r="X114" s="54"/>
      <c r="Y114" s="53">
        <v>7</v>
      </c>
      <c r="AA114" s="45"/>
      <c r="AB114" s="56"/>
      <c r="AC114" s="45"/>
    </row>
    <row r="115" spans="1:29" s="10" customFormat="1" ht="15.75" x14ac:dyDescent="0.25">
      <c r="A115" s="45"/>
      <c r="B115" s="46">
        <v>4</v>
      </c>
      <c r="C115" s="47"/>
      <c r="D115" s="46" t="s">
        <v>37</v>
      </c>
      <c r="E115" s="48"/>
      <c r="F115" s="49" t="s">
        <v>53</v>
      </c>
      <c r="G115" s="49" t="s">
        <v>30</v>
      </c>
      <c r="H115" s="50" t="s">
        <v>30</v>
      </c>
      <c r="I115" s="51" t="s">
        <v>72</v>
      </c>
      <c r="J115" s="52"/>
      <c r="K115" s="53">
        <v>214</v>
      </c>
      <c r="L115" s="54"/>
      <c r="M115" s="53">
        <v>220</v>
      </c>
      <c r="N115" s="54"/>
      <c r="O115" s="53">
        <v>434</v>
      </c>
      <c r="P115" s="54"/>
      <c r="Q115" s="53">
        <v>58.648648648648646</v>
      </c>
      <c r="R115" s="52"/>
      <c r="S115" s="55">
        <v>57</v>
      </c>
      <c r="T115" s="54"/>
      <c r="U115" s="53">
        <v>57</v>
      </c>
      <c r="V115" s="54"/>
      <c r="W115" s="53">
        <v>6</v>
      </c>
      <c r="X115" s="54"/>
      <c r="Y115" s="53">
        <v>6.5</v>
      </c>
      <c r="AA115" s="45"/>
      <c r="AB115" s="56"/>
      <c r="AC115" s="45" t="s">
        <v>52</v>
      </c>
    </row>
    <row r="116" spans="1:29" s="10" customFormat="1" ht="15.75" hidden="1" x14ac:dyDescent="0.25">
      <c r="A116" s="45"/>
      <c r="B116" s="46"/>
      <c r="C116" s="47"/>
      <c r="D116" s="46"/>
      <c r="E116" s="48"/>
      <c r="F116" s="49" t="e">
        <f>[1]APDOVANOJIMAI!C80</f>
        <v>#REF!</v>
      </c>
      <c r="G116" s="49"/>
      <c r="H116" s="50" t="s">
        <v>73</v>
      </c>
      <c r="I116" s="51" t="e">
        <f>[1]APDOVANOJIMAI!D80</f>
        <v>#REF!</v>
      </c>
      <c r="J116" s="52"/>
      <c r="K116" s="53" t="e">
        <f>[1]APDOVANOJIMAI!O80</f>
        <v>#REF!</v>
      </c>
      <c r="L116" s="54"/>
      <c r="M116" s="53" t="e">
        <f>[1]APDOVANOJIMAI!P80</f>
        <v>#REF!</v>
      </c>
      <c r="N116" s="54"/>
      <c r="O116" s="53" t="e">
        <f t="shared" ref="O116:O126" si="8">K116+M116</f>
        <v>#REF!</v>
      </c>
      <c r="P116" s="54"/>
      <c r="Q116" s="53" t="e">
        <f t="shared" ref="Q116:Q126" si="9">O116/7.4</f>
        <v>#REF!</v>
      </c>
      <c r="R116" s="52"/>
      <c r="S116" s="55" t="e">
        <f>HLOOKUP(I116&amp;F116&amp;$S$201,'[1]A4 Elementary adults'!$F$1:$AL$45,43,FALSE)</f>
        <v>#REF!</v>
      </c>
      <c r="T116" s="54"/>
      <c r="U116" s="53" t="e">
        <f>HLOOKUP(I116&amp;F116&amp;$U$201,'[1]A4 Elementary adults'!$F$1:$AL$45,43,FALSE)</f>
        <v>#REF!</v>
      </c>
      <c r="V116" s="54"/>
      <c r="W116" s="53" t="e">
        <f>HLOOKUP(I116&amp;F116&amp;$W$201,'[1]A4 Elementary adults'!$F$1:$AL$100,34,FALSE)</f>
        <v>#REF!</v>
      </c>
      <c r="X116" s="54"/>
      <c r="Y116" s="53" t="e">
        <f>HLOOKUP(I116&amp;F116&amp;$Y$201,'[1]A4 Elementary adults'!$F$1:$AL$100,34,FALSE)</f>
        <v>#REF!</v>
      </c>
      <c r="AA116" s="45"/>
      <c r="AB116" s="56"/>
      <c r="AC116" s="45"/>
    </row>
    <row r="117" spans="1:29" s="10" customFormat="1" ht="15.75" hidden="1" x14ac:dyDescent="0.25">
      <c r="A117" s="45"/>
      <c r="B117" s="46"/>
      <c r="C117" s="47"/>
      <c r="D117" s="46"/>
      <c r="E117" s="48"/>
      <c r="F117" s="49" t="e">
        <f>[1]APDOVANOJIMAI!C81</f>
        <v>#REF!</v>
      </c>
      <c r="G117" s="49"/>
      <c r="H117" s="50" t="s">
        <v>73</v>
      </c>
      <c r="I117" s="51" t="e">
        <f>[1]APDOVANOJIMAI!D81</f>
        <v>#REF!</v>
      </c>
      <c r="J117" s="52"/>
      <c r="K117" s="53" t="e">
        <f>[1]APDOVANOJIMAI!O81</f>
        <v>#REF!</v>
      </c>
      <c r="L117" s="54"/>
      <c r="M117" s="53" t="e">
        <f>[1]APDOVANOJIMAI!P81</f>
        <v>#REF!</v>
      </c>
      <c r="N117" s="54"/>
      <c r="O117" s="53" t="e">
        <f t="shared" si="8"/>
        <v>#REF!</v>
      </c>
      <c r="P117" s="54"/>
      <c r="Q117" s="53" t="e">
        <f t="shared" si="9"/>
        <v>#REF!</v>
      </c>
      <c r="R117" s="52"/>
      <c r="S117" s="55" t="e">
        <f>HLOOKUP(I117&amp;F117&amp;$S$201,'[1]A4 Elementary adults'!$F$1:$AL$45,43,FALSE)</f>
        <v>#REF!</v>
      </c>
      <c r="T117" s="54"/>
      <c r="U117" s="53" t="e">
        <f>HLOOKUP(I117&amp;F117&amp;$U$201,'[1]A4 Elementary adults'!$F$1:$AL$45,43,FALSE)</f>
        <v>#REF!</v>
      </c>
      <c r="V117" s="54"/>
      <c r="W117" s="53" t="e">
        <f>HLOOKUP(I117&amp;F117&amp;$W$201,'[1]A4 Elementary adults'!$F$1:$AL$100,34,FALSE)</f>
        <v>#REF!</v>
      </c>
      <c r="X117" s="54"/>
      <c r="Y117" s="53" t="e">
        <f>HLOOKUP(I117&amp;F117&amp;$Y$201,'[1]A4 Elementary adults'!$F$1:$AL$100,34,FALSE)</f>
        <v>#REF!</v>
      </c>
      <c r="AA117" s="45"/>
      <c r="AB117" s="56"/>
      <c r="AC117" s="45"/>
    </row>
    <row r="118" spans="1:29" s="10" customFormat="1" ht="15.75" hidden="1" x14ac:dyDescent="0.25">
      <c r="A118" s="45"/>
      <c r="B118" s="46"/>
      <c r="C118" s="47"/>
      <c r="D118" s="46"/>
      <c r="E118" s="48"/>
      <c r="F118" s="49" t="e">
        <f>[1]APDOVANOJIMAI!C82</f>
        <v>#REF!</v>
      </c>
      <c r="G118" s="49"/>
      <c r="H118" s="50" t="s">
        <v>73</v>
      </c>
      <c r="I118" s="51" t="e">
        <f>[1]APDOVANOJIMAI!D82</f>
        <v>#REF!</v>
      </c>
      <c r="J118" s="52"/>
      <c r="K118" s="53" t="e">
        <f>[1]APDOVANOJIMAI!O82</f>
        <v>#REF!</v>
      </c>
      <c r="L118" s="54"/>
      <c r="M118" s="53" t="e">
        <f>[1]APDOVANOJIMAI!P82</f>
        <v>#REF!</v>
      </c>
      <c r="N118" s="54"/>
      <c r="O118" s="53" t="e">
        <f t="shared" si="8"/>
        <v>#REF!</v>
      </c>
      <c r="P118" s="54"/>
      <c r="Q118" s="53" t="e">
        <f t="shared" si="9"/>
        <v>#REF!</v>
      </c>
      <c r="R118" s="52"/>
      <c r="S118" s="55" t="e">
        <f>HLOOKUP(I118&amp;F118&amp;$S$201,'[1]A4 Elementary adults'!$F$1:$AL$45,43,FALSE)</f>
        <v>#REF!</v>
      </c>
      <c r="T118" s="54"/>
      <c r="U118" s="53" t="e">
        <f>HLOOKUP(I118&amp;F118&amp;$U$201,'[1]A4 Elementary adults'!$F$1:$AL$45,43,FALSE)</f>
        <v>#REF!</v>
      </c>
      <c r="V118" s="54"/>
      <c r="W118" s="53" t="e">
        <f>HLOOKUP(I118&amp;F118&amp;$W$201,'[1]A4 Elementary adults'!$F$1:$AL$100,34,FALSE)</f>
        <v>#REF!</v>
      </c>
      <c r="X118" s="54"/>
      <c r="Y118" s="53" t="e">
        <f>HLOOKUP(I118&amp;F118&amp;$Y$201,'[1]A4 Elementary adults'!$F$1:$AL$100,34,FALSE)</f>
        <v>#REF!</v>
      </c>
      <c r="AA118" s="45"/>
      <c r="AB118" s="56"/>
      <c r="AC118" s="45"/>
    </row>
    <row r="119" spans="1:29" s="10" customFormat="1" ht="15.75" hidden="1" x14ac:dyDescent="0.25">
      <c r="A119" s="45"/>
      <c r="B119" s="46"/>
      <c r="C119" s="47"/>
      <c r="D119" s="46"/>
      <c r="E119" s="48"/>
      <c r="F119" s="49" t="e">
        <f>[1]APDOVANOJIMAI!C83</f>
        <v>#REF!</v>
      </c>
      <c r="G119" s="49"/>
      <c r="H119" s="50" t="s">
        <v>73</v>
      </c>
      <c r="I119" s="51" t="e">
        <f>[1]APDOVANOJIMAI!D83</f>
        <v>#REF!</v>
      </c>
      <c r="J119" s="52"/>
      <c r="K119" s="53" t="e">
        <f>[1]APDOVANOJIMAI!O83</f>
        <v>#REF!</v>
      </c>
      <c r="L119" s="54"/>
      <c r="M119" s="53" t="e">
        <f>[1]APDOVANOJIMAI!P83</f>
        <v>#REF!</v>
      </c>
      <c r="N119" s="54"/>
      <c r="O119" s="53" t="e">
        <f t="shared" si="8"/>
        <v>#REF!</v>
      </c>
      <c r="P119" s="54"/>
      <c r="Q119" s="53" t="e">
        <f t="shared" si="9"/>
        <v>#REF!</v>
      </c>
      <c r="R119" s="52"/>
      <c r="S119" s="55" t="e">
        <f>HLOOKUP(I119&amp;F119&amp;$S$201,'[1]A4 Elementary adults'!$F$1:$AL$45,43,FALSE)</f>
        <v>#REF!</v>
      </c>
      <c r="T119" s="54"/>
      <c r="U119" s="53" t="e">
        <f>HLOOKUP(I119&amp;F119&amp;$U$201,'[1]A4 Elementary adults'!$F$1:$AL$45,43,FALSE)</f>
        <v>#REF!</v>
      </c>
      <c r="V119" s="54"/>
      <c r="W119" s="53" t="e">
        <f>HLOOKUP(I119&amp;F119&amp;$W$201,'[1]A4 Elementary adults'!$F$1:$AL$100,34,FALSE)</f>
        <v>#REF!</v>
      </c>
      <c r="X119" s="54"/>
      <c r="Y119" s="53" t="e">
        <f>HLOOKUP(I119&amp;F119&amp;$Y$201,'[1]A4 Elementary adults'!$F$1:$AL$100,34,FALSE)</f>
        <v>#REF!</v>
      </c>
      <c r="AA119" s="45"/>
      <c r="AB119" s="56"/>
      <c r="AC119" s="45"/>
    </row>
    <row r="120" spans="1:29" s="10" customFormat="1" ht="15.75" hidden="1" x14ac:dyDescent="0.25">
      <c r="A120" s="45"/>
      <c r="B120" s="46"/>
      <c r="C120" s="47"/>
      <c r="D120" s="46"/>
      <c r="E120" s="48"/>
      <c r="F120" s="49" t="e">
        <f>[1]APDOVANOJIMAI!C84</f>
        <v>#REF!</v>
      </c>
      <c r="G120" s="49"/>
      <c r="H120" s="50" t="s">
        <v>73</v>
      </c>
      <c r="I120" s="51" t="e">
        <f>[1]APDOVANOJIMAI!D84</f>
        <v>#REF!</v>
      </c>
      <c r="J120" s="52"/>
      <c r="K120" s="53" t="e">
        <f>[1]APDOVANOJIMAI!O84</f>
        <v>#REF!</v>
      </c>
      <c r="L120" s="54"/>
      <c r="M120" s="53" t="e">
        <f>[1]APDOVANOJIMAI!P84</f>
        <v>#REF!</v>
      </c>
      <c r="N120" s="54"/>
      <c r="O120" s="53" t="e">
        <f t="shared" si="8"/>
        <v>#REF!</v>
      </c>
      <c r="P120" s="54"/>
      <c r="Q120" s="53" t="e">
        <f t="shared" si="9"/>
        <v>#REF!</v>
      </c>
      <c r="R120" s="52"/>
      <c r="S120" s="55" t="e">
        <f>HLOOKUP(I120&amp;F120&amp;$S$201,'[1]A4 Elementary adults'!$F$1:$AL$45,43,FALSE)</f>
        <v>#REF!</v>
      </c>
      <c r="T120" s="54"/>
      <c r="U120" s="53" t="e">
        <f>HLOOKUP(I120&amp;F120&amp;$U$201,'[1]A4 Elementary adults'!$F$1:$AL$45,43,FALSE)</f>
        <v>#REF!</v>
      </c>
      <c r="V120" s="54"/>
      <c r="W120" s="53" t="e">
        <f>HLOOKUP(I120&amp;F120&amp;$W$201,'[1]A4 Elementary adults'!$F$1:$AL$100,34,FALSE)</f>
        <v>#REF!</v>
      </c>
      <c r="X120" s="54"/>
      <c r="Y120" s="53" t="e">
        <f>HLOOKUP(I120&amp;F120&amp;$Y$201,'[1]A4 Elementary adults'!$F$1:$AL$100,34,FALSE)</f>
        <v>#REF!</v>
      </c>
      <c r="AA120" s="45"/>
      <c r="AB120" s="56"/>
      <c r="AC120" s="45"/>
    </row>
    <row r="121" spans="1:29" s="10" customFormat="1" ht="15.75" hidden="1" x14ac:dyDescent="0.25">
      <c r="A121" s="45"/>
      <c r="B121" s="46"/>
      <c r="C121" s="47"/>
      <c r="D121" s="46"/>
      <c r="E121" s="48"/>
      <c r="F121" s="49" t="e">
        <f>[1]APDOVANOJIMAI!C85</f>
        <v>#REF!</v>
      </c>
      <c r="G121" s="49"/>
      <c r="H121" s="50" t="s">
        <v>73</v>
      </c>
      <c r="I121" s="51" t="e">
        <f>[1]APDOVANOJIMAI!D85</f>
        <v>#REF!</v>
      </c>
      <c r="J121" s="52"/>
      <c r="K121" s="53" t="e">
        <f>[1]APDOVANOJIMAI!O85</f>
        <v>#REF!</v>
      </c>
      <c r="L121" s="54"/>
      <c r="M121" s="53" t="e">
        <f>[1]APDOVANOJIMAI!P85</f>
        <v>#REF!</v>
      </c>
      <c r="N121" s="54"/>
      <c r="O121" s="53" t="e">
        <f t="shared" si="8"/>
        <v>#REF!</v>
      </c>
      <c r="P121" s="54"/>
      <c r="Q121" s="53" t="e">
        <f t="shared" si="9"/>
        <v>#REF!</v>
      </c>
      <c r="R121" s="52"/>
      <c r="S121" s="55" t="e">
        <f>HLOOKUP(I121&amp;F121&amp;$S$201,'[1]A4 Elementary adults'!$F$1:$AL$45,43,FALSE)</f>
        <v>#REF!</v>
      </c>
      <c r="T121" s="54"/>
      <c r="U121" s="53" t="e">
        <f>HLOOKUP(I121&amp;F121&amp;$U$201,'[1]A4 Elementary adults'!$F$1:$AL$45,43,FALSE)</f>
        <v>#REF!</v>
      </c>
      <c r="V121" s="54"/>
      <c r="W121" s="53" t="e">
        <f>HLOOKUP(I121&amp;F121&amp;$W$201,'[1]A4 Elementary adults'!$F$1:$AL$100,34,FALSE)</f>
        <v>#REF!</v>
      </c>
      <c r="X121" s="54"/>
      <c r="Y121" s="53" t="e">
        <f>HLOOKUP(I121&amp;F121&amp;$Y$201,'[1]A4 Elementary adults'!$F$1:$AL$100,34,FALSE)</f>
        <v>#REF!</v>
      </c>
      <c r="AA121" s="45"/>
      <c r="AB121" s="56"/>
      <c r="AC121" s="45"/>
    </row>
    <row r="122" spans="1:29" s="10" customFormat="1" ht="15.75" hidden="1" x14ac:dyDescent="0.25">
      <c r="A122" s="45"/>
      <c r="B122" s="46"/>
      <c r="C122" s="47"/>
      <c r="D122" s="46"/>
      <c r="E122" s="48"/>
      <c r="F122" s="49" t="e">
        <f>[1]APDOVANOJIMAI!C86</f>
        <v>#REF!</v>
      </c>
      <c r="G122" s="49"/>
      <c r="H122" s="50" t="s">
        <v>73</v>
      </c>
      <c r="I122" s="51" t="e">
        <f>[1]APDOVANOJIMAI!D86</f>
        <v>#REF!</v>
      </c>
      <c r="J122" s="52"/>
      <c r="K122" s="53" t="e">
        <f>[1]APDOVANOJIMAI!O86</f>
        <v>#REF!</v>
      </c>
      <c r="L122" s="54"/>
      <c r="M122" s="53" t="e">
        <f>[1]APDOVANOJIMAI!P86</f>
        <v>#REF!</v>
      </c>
      <c r="N122" s="54"/>
      <c r="O122" s="53" t="e">
        <f t="shared" si="8"/>
        <v>#REF!</v>
      </c>
      <c r="P122" s="54"/>
      <c r="Q122" s="53" t="e">
        <f t="shared" si="9"/>
        <v>#REF!</v>
      </c>
      <c r="R122" s="52"/>
      <c r="S122" s="55" t="e">
        <f>HLOOKUP(I122&amp;F122&amp;$S$201,'[1]A4 Elementary adults'!$F$1:$AL$45,43,FALSE)</f>
        <v>#REF!</v>
      </c>
      <c r="T122" s="54"/>
      <c r="U122" s="53" t="e">
        <f>HLOOKUP(I122&amp;F122&amp;$U$201,'[1]A4 Elementary adults'!$F$1:$AL$45,43,FALSE)</f>
        <v>#REF!</v>
      </c>
      <c r="V122" s="54"/>
      <c r="W122" s="53" t="e">
        <f>HLOOKUP(I122&amp;F122&amp;$W$201,'[1]A4 Elementary adults'!$F$1:$AL$100,34,FALSE)</f>
        <v>#REF!</v>
      </c>
      <c r="X122" s="54"/>
      <c r="Y122" s="53" t="e">
        <f>HLOOKUP(I122&amp;F122&amp;$Y$201,'[1]A4 Elementary adults'!$F$1:$AL$100,34,FALSE)</f>
        <v>#REF!</v>
      </c>
      <c r="AA122" s="45"/>
      <c r="AB122" s="56"/>
      <c r="AC122" s="45"/>
    </row>
    <row r="123" spans="1:29" s="10" customFormat="1" ht="15.75" hidden="1" x14ac:dyDescent="0.25">
      <c r="A123" s="45"/>
      <c r="B123" s="46"/>
      <c r="C123" s="47"/>
      <c r="D123" s="46"/>
      <c r="E123" s="48"/>
      <c r="F123" s="49" t="e">
        <f>[1]APDOVANOJIMAI!C87</f>
        <v>#REF!</v>
      </c>
      <c r="G123" s="49"/>
      <c r="H123" s="50" t="s">
        <v>73</v>
      </c>
      <c r="I123" s="51" t="e">
        <f>[1]APDOVANOJIMAI!D87</f>
        <v>#REF!</v>
      </c>
      <c r="J123" s="52"/>
      <c r="K123" s="53" t="e">
        <f>[1]APDOVANOJIMAI!O87</f>
        <v>#REF!</v>
      </c>
      <c r="L123" s="54"/>
      <c r="M123" s="53" t="e">
        <f>[1]APDOVANOJIMAI!P87</f>
        <v>#REF!</v>
      </c>
      <c r="N123" s="54"/>
      <c r="O123" s="53" t="e">
        <f t="shared" si="8"/>
        <v>#REF!</v>
      </c>
      <c r="P123" s="54"/>
      <c r="Q123" s="53" t="e">
        <f t="shared" si="9"/>
        <v>#REF!</v>
      </c>
      <c r="R123" s="52"/>
      <c r="S123" s="55" t="e">
        <f>HLOOKUP(I123&amp;F123&amp;$S$201,'[1]A4 Elementary adults'!$F$1:$AL$45,43,FALSE)</f>
        <v>#REF!</v>
      </c>
      <c r="T123" s="54"/>
      <c r="U123" s="53" t="e">
        <f>HLOOKUP(I123&amp;F123&amp;$U$201,'[1]A4 Elementary adults'!$F$1:$AL$45,43,FALSE)</f>
        <v>#REF!</v>
      </c>
      <c r="V123" s="54"/>
      <c r="W123" s="53" t="e">
        <f>HLOOKUP(I123&amp;F123&amp;$W$201,'[1]A4 Elementary adults'!$F$1:$AL$100,34,FALSE)</f>
        <v>#REF!</v>
      </c>
      <c r="X123" s="54"/>
      <c r="Y123" s="53" t="e">
        <f>HLOOKUP(I123&amp;F123&amp;$Y$201,'[1]A4 Elementary adults'!$F$1:$AL$100,34,FALSE)</f>
        <v>#REF!</v>
      </c>
      <c r="AA123" s="45"/>
      <c r="AB123" s="56"/>
      <c r="AC123" s="45"/>
    </row>
    <row r="124" spans="1:29" s="10" customFormat="1" ht="15.75" hidden="1" x14ac:dyDescent="0.25">
      <c r="A124" s="45"/>
      <c r="B124" s="46"/>
      <c r="C124" s="47"/>
      <c r="D124" s="46"/>
      <c r="E124" s="48"/>
      <c r="F124" s="49" t="e">
        <f>[1]APDOVANOJIMAI!C88</f>
        <v>#REF!</v>
      </c>
      <c r="G124" s="49"/>
      <c r="H124" s="50" t="s">
        <v>73</v>
      </c>
      <c r="I124" s="51" t="e">
        <f>[1]APDOVANOJIMAI!D88</f>
        <v>#REF!</v>
      </c>
      <c r="J124" s="52"/>
      <c r="K124" s="53" t="e">
        <f>[1]APDOVANOJIMAI!O88</f>
        <v>#REF!</v>
      </c>
      <c r="L124" s="54"/>
      <c r="M124" s="53" t="e">
        <f>[1]APDOVANOJIMAI!P88</f>
        <v>#REF!</v>
      </c>
      <c r="N124" s="54"/>
      <c r="O124" s="53" t="e">
        <f t="shared" si="8"/>
        <v>#REF!</v>
      </c>
      <c r="P124" s="54"/>
      <c r="Q124" s="53" t="e">
        <f t="shared" si="9"/>
        <v>#REF!</v>
      </c>
      <c r="R124" s="52"/>
      <c r="S124" s="55" t="e">
        <f>HLOOKUP(I124&amp;F124&amp;$S$201,'[1]A4 Elementary adults'!$F$1:$AL$45,43,FALSE)</f>
        <v>#REF!</v>
      </c>
      <c r="T124" s="54"/>
      <c r="U124" s="53" t="e">
        <f>HLOOKUP(I124&amp;F124&amp;$U$201,'[1]A4 Elementary adults'!$F$1:$AL$45,43,FALSE)</f>
        <v>#REF!</v>
      </c>
      <c r="V124" s="54"/>
      <c r="W124" s="53" t="e">
        <f>HLOOKUP(I124&amp;F124&amp;$W$201,'[1]A4 Elementary adults'!$F$1:$AL$100,34,FALSE)</f>
        <v>#REF!</v>
      </c>
      <c r="X124" s="54"/>
      <c r="Y124" s="53" t="e">
        <f>HLOOKUP(I124&amp;F124&amp;$Y$201,'[1]A4 Elementary adults'!$F$1:$AL$100,34,FALSE)</f>
        <v>#REF!</v>
      </c>
      <c r="AA124" s="45"/>
      <c r="AB124" s="56"/>
      <c r="AC124" s="45"/>
    </row>
    <row r="125" spans="1:29" s="10" customFormat="1" ht="15.75" hidden="1" x14ac:dyDescent="0.25">
      <c r="A125" s="57"/>
      <c r="B125" s="46"/>
      <c r="C125" s="47"/>
      <c r="D125" s="46"/>
      <c r="E125" s="48"/>
      <c r="F125" s="49" t="e">
        <f>[1]APDOVANOJIMAI!C89</f>
        <v>#REF!</v>
      </c>
      <c r="G125" s="49"/>
      <c r="H125" s="50" t="s">
        <v>73</v>
      </c>
      <c r="I125" s="51" t="e">
        <f>[1]APDOVANOJIMAI!D89</f>
        <v>#REF!</v>
      </c>
      <c r="J125" s="52"/>
      <c r="K125" s="53" t="e">
        <f>[1]APDOVANOJIMAI!O89</f>
        <v>#REF!</v>
      </c>
      <c r="L125" s="54"/>
      <c r="M125" s="53" t="e">
        <f>[1]APDOVANOJIMAI!P89</f>
        <v>#REF!</v>
      </c>
      <c r="N125" s="54"/>
      <c r="O125" s="53" t="e">
        <f t="shared" si="8"/>
        <v>#REF!</v>
      </c>
      <c r="P125" s="54"/>
      <c r="Q125" s="53" t="e">
        <f t="shared" si="9"/>
        <v>#REF!</v>
      </c>
      <c r="R125" s="52"/>
      <c r="S125" s="55" t="e">
        <f>HLOOKUP(I125&amp;F125&amp;$S$201,'[1]A4 Elementary adults'!$F$1:$AL$45,43,FALSE)</f>
        <v>#REF!</v>
      </c>
      <c r="T125" s="54"/>
      <c r="U125" s="53" t="e">
        <f>HLOOKUP(I125&amp;F125&amp;$U$201,'[1]A4 Elementary adults'!$F$1:$AL$45,43,FALSE)</f>
        <v>#REF!</v>
      </c>
      <c r="V125" s="54"/>
      <c r="W125" s="53" t="e">
        <f>HLOOKUP(I125&amp;F125&amp;$W$201,'[1]A4 Elementary adults'!$F$1:$AL$100,34,FALSE)</f>
        <v>#REF!</v>
      </c>
      <c r="X125" s="54"/>
      <c r="Y125" s="53" t="e">
        <f>HLOOKUP(I125&amp;F125&amp;$Y$201,'[1]A4 Elementary adults'!$F$1:$AL$100,34,FALSE)</f>
        <v>#REF!</v>
      </c>
      <c r="AA125" s="57"/>
      <c r="AB125" s="58"/>
      <c r="AC125" s="57"/>
    </row>
    <row r="126" spans="1:29" s="10" customFormat="1" ht="15.75" hidden="1" x14ac:dyDescent="0.25">
      <c r="A126" s="57"/>
      <c r="B126" s="46"/>
      <c r="C126" s="47"/>
      <c r="D126" s="46"/>
      <c r="E126" s="48"/>
      <c r="F126" s="49" t="e">
        <f>[1]APDOVANOJIMAI!C90</f>
        <v>#REF!</v>
      </c>
      <c r="G126" s="49"/>
      <c r="H126" s="50" t="s">
        <v>73</v>
      </c>
      <c r="I126" s="51" t="e">
        <f>[1]APDOVANOJIMAI!D90</f>
        <v>#REF!</v>
      </c>
      <c r="J126" s="52"/>
      <c r="K126" s="53" t="e">
        <f>[1]APDOVANOJIMAI!O90</f>
        <v>#REF!</v>
      </c>
      <c r="L126" s="54"/>
      <c r="M126" s="53" t="e">
        <f>[1]APDOVANOJIMAI!P90</f>
        <v>#REF!</v>
      </c>
      <c r="N126" s="54"/>
      <c r="O126" s="53" t="e">
        <f t="shared" si="8"/>
        <v>#REF!</v>
      </c>
      <c r="P126" s="54"/>
      <c r="Q126" s="53" t="e">
        <f t="shared" si="9"/>
        <v>#REF!</v>
      </c>
      <c r="R126" s="52"/>
      <c r="S126" s="55" t="e">
        <f>HLOOKUP(I126&amp;F126&amp;$S$201,'[1]A4 Elementary adults'!$F$1:$AL$45,43,FALSE)</f>
        <v>#REF!</v>
      </c>
      <c r="T126" s="54"/>
      <c r="U126" s="53" t="e">
        <f>HLOOKUP(I126&amp;F126&amp;$U$201,'[1]A4 Elementary adults'!$F$1:$AL$45,43,FALSE)</f>
        <v>#REF!</v>
      </c>
      <c r="V126" s="54"/>
      <c r="W126" s="53" t="e">
        <f>HLOOKUP(I126&amp;F126&amp;$W$201,'[1]A4 Elementary adults'!$F$1:$AL$100,34,FALSE)</f>
        <v>#REF!</v>
      </c>
      <c r="X126" s="54"/>
      <c r="Y126" s="53" t="e">
        <f>HLOOKUP(I126&amp;F126&amp;$Y$201,'[1]A4 Elementary adults'!$F$1:$AL$100,34,FALSE)</f>
        <v>#REF!</v>
      </c>
      <c r="AA126" s="57"/>
      <c r="AB126" s="58"/>
      <c r="AC126" s="57"/>
    </row>
    <row r="127" spans="1:29" ht="15" x14ac:dyDescent="0.2">
      <c r="B127" s="24"/>
      <c r="C127" s="24"/>
      <c r="D127" s="24"/>
    </row>
    <row r="128" spans="1:29" ht="15" x14ac:dyDescent="0.2">
      <c r="A128" s="59"/>
      <c r="B128" s="24"/>
      <c r="C128" s="24"/>
      <c r="D128" s="24"/>
      <c r="F128" s="29" t="s">
        <v>40</v>
      </c>
      <c r="G128" s="29"/>
      <c r="H128" s="59"/>
      <c r="I128" s="59"/>
      <c r="M128" s="59"/>
      <c r="N128" s="59"/>
      <c r="O128" s="59"/>
      <c r="P128" s="59"/>
      <c r="Q128" s="60"/>
      <c r="R128" s="59"/>
    </row>
    <row r="129" spans="1:29" ht="15" x14ac:dyDescent="0.2">
      <c r="A129" s="14"/>
      <c r="B129" s="24"/>
      <c r="C129" s="24"/>
      <c r="D129" s="24"/>
      <c r="F129" s="29"/>
      <c r="G129" s="29"/>
      <c r="H129" s="14"/>
      <c r="I129" s="14"/>
      <c r="M129" s="14"/>
      <c r="N129" s="14"/>
      <c r="O129" s="14"/>
      <c r="P129" s="14"/>
      <c r="Q129" s="61"/>
      <c r="R129" s="14"/>
    </row>
    <row r="130" spans="1:29" x14ac:dyDescent="0.2">
      <c r="B130" s="78" t="s">
        <v>41</v>
      </c>
      <c r="C130" s="78"/>
      <c r="D130" s="78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</row>
    <row r="131" spans="1:29" ht="15" x14ac:dyDescent="0.2">
      <c r="B131" s="24"/>
      <c r="C131" s="24"/>
      <c r="D131" s="24"/>
    </row>
    <row r="132" spans="1:29" ht="15" customHeight="1" x14ac:dyDescent="0.2">
      <c r="A132" s="31"/>
      <c r="B132" s="31" t="s">
        <v>74</v>
      </c>
      <c r="C132" s="31"/>
      <c r="D132" s="31"/>
      <c r="E132" s="31"/>
      <c r="F132" s="31"/>
      <c r="G132" s="31"/>
      <c r="H132" s="31"/>
      <c r="I132" s="87" t="s">
        <v>10</v>
      </c>
      <c r="J132" s="88"/>
      <c r="K132" s="88"/>
      <c r="L132" s="31"/>
      <c r="M132" s="31"/>
      <c r="N132" s="31"/>
      <c r="O132" s="31"/>
      <c r="P132" s="31"/>
      <c r="Q132" s="31"/>
      <c r="R132" s="31"/>
      <c r="S132" s="89" t="s">
        <v>11</v>
      </c>
      <c r="T132" s="90"/>
      <c r="U132" s="91"/>
      <c r="V132" s="62"/>
      <c r="W132" s="92" t="s">
        <v>12</v>
      </c>
      <c r="X132" s="93"/>
      <c r="Y132" s="94"/>
    </row>
    <row r="133" spans="1:29" x14ac:dyDescent="0.2">
      <c r="S133" s="32"/>
      <c r="T133" s="32"/>
      <c r="W133" s="32"/>
      <c r="X133" s="32"/>
    </row>
    <row r="134" spans="1:29" ht="107.25" x14ac:dyDescent="0.2">
      <c r="A134" s="33" t="s">
        <v>13</v>
      </c>
      <c r="B134" s="33" t="s">
        <v>14</v>
      </c>
      <c r="C134" s="34"/>
      <c r="D134" s="35" t="s">
        <v>15</v>
      </c>
      <c r="E134" s="34"/>
      <c r="F134" s="36" t="s">
        <v>16</v>
      </c>
      <c r="G134" s="36" t="s">
        <v>17</v>
      </c>
      <c r="H134" s="33" t="s">
        <v>18</v>
      </c>
      <c r="I134" s="33" t="s">
        <v>19</v>
      </c>
      <c r="J134" s="37"/>
      <c r="K134" s="33" t="s">
        <v>20</v>
      </c>
      <c r="L134" s="37"/>
      <c r="M134" s="33" t="s">
        <v>21</v>
      </c>
      <c r="N134" s="37"/>
      <c r="O134" s="33" t="s">
        <v>22</v>
      </c>
      <c r="P134" s="37"/>
      <c r="Q134" s="33" t="s">
        <v>23</v>
      </c>
      <c r="R134" s="37"/>
      <c r="S134" s="33" t="s">
        <v>75</v>
      </c>
      <c r="T134" s="37"/>
      <c r="U134" s="33" t="s">
        <v>44</v>
      </c>
      <c r="V134" s="37"/>
      <c r="W134" s="33" t="s">
        <v>20</v>
      </c>
      <c r="X134" s="37"/>
      <c r="Y134" s="33" t="s">
        <v>21</v>
      </c>
      <c r="Z134" s="38"/>
      <c r="AA134" s="33" t="s">
        <v>26</v>
      </c>
      <c r="AB134" s="37"/>
      <c r="AC134" s="33" t="s">
        <v>27</v>
      </c>
    </row>
    <row r="135" spans="1:29" x14ac:dyDescent="0.2">
      <c r="A135" s="39"/>
      <c r="B135" s="39"/>
      <c r="C135" s="14"/>
      <c r="D135" s="39"/>
      <c r="E135" s="40"/>
      <c r="F135" s="41"/>
      <c r="G135" s="41"/>
      <c r="H135" s="41"/>
      <c r="I135" s="41"/>
      <c r="J135" s="40"/>
      <c r="K135" s="42"/>
      <c r="L135" s="40"/>
      <c r="M135" s="43"/>
      <c r="N135" s="40"/>
      <c r="O135" s="43"/>
      <c r="P135" s="40"/>
      <c r="Q135" s="44"/>
      <c r="R135" s="40"/>
      <c r="S135" s="39"/>
      <c r="T135" s="40"/>
      <c r="U135" s="39"/>
      <c r="V135" s="40"/>
      <c r="W135" s="39"/>
      <c r="X135" s="40"/>
      <c r="Y135" s="39"/>
      <c r="Z135" s="14"/>
      <c r="AA135" s="39"/>
      <c r="AB135" s="14"/>
      <c r="AC135" s="14"/>
    </row>
    <row r="136" spans="1:29" s="10" customFormat="1" ht="15.75" x14ac:dyDescent="0.25">
      <c r="A136" s="45"/>
      <c r="B136" s="46">
        <v>1</v>
      </c>
      <c r="C136" s="47"/>
      <c r="D136" s="46" t="s">
        <v>37</v>
      </c>
      <c r="E136" s="48"/>
      <c r="F136" s="49" t="s">
        <v>63</v>
      </c>
      <c r="G136" s="49" t="s">
        <v>30</v>
      </c>
      <c r="H136" s="50" t="s">
        <v>30</v>
      </c>
      <c r="I136" s="51" t="s">
        <v>76</v>
      </c>
      <c r="J136" s="52"/>
      <c r="K136" s="53">
        <v>197.5</v>
      </c>
      <c r="L136" s="54"/>
      <c r="M136" s="53">
        <v>202.5</v>
      </c>
      <c r="N136" s="54"/>
      <c r="O136" s="53">
        <v>400</v>
      </c>
      <c r="P136" s="54"/>
      <c r="Q136" s="53">
        <v>68.965517241379317</v>
      </c>
      <c r="R136" s="52"/>
      <c r="S136" s="55">
        <v>67.5</v>
      </c>
      <c r="T136" s="54"/>
      <c r="U136" s="53">
        <v>70.5</v>
      </c>
      <c r="V136" s="54"/>
      <c r="W136" s="53">
        <v>7</v>
      </c>
      <c r="X136" s="54"/>
      <c r="Y136" s="53">
        <v>7</v>
      </c>
      <c r="AA136" s="45"/>
      <c r="AB136" s="56"/>
      <c r="AC136" s="45" t="s">
        <v>52</v>
      </c>
    </row>
    <row r="137" spans="1:29" s="10" customFormat="1" ht="15.75" x14ac:dyDescent="0.25">
      <c r="A137" s="45"/>
      <c r="B137" s="46">
        <v>2</v>
      </c>
      <c r="C137" s="47"/>
      <c r="D137" s="46" t="s">
        <v>37</v>
      </c>
      <c r="E137" s="48"/>
      <c r="F137" s="49" t="s">
        <v>77</v>
      </c>
      <c r="G137" s="49" t="s">
        <v>30</v>
      </c>
      <c r="H137" s="50" t="s">
        <v>30</v>
      </c>
      <c r="I137" s="51" t="s">
        <v>78</v>
      </c>
      <c r="J137" s="52"/>
      <c r="K137" s="53">
        <v>190.5</v>
      </c>
      <c r="L137" s="54"/>
      <c r="M137" s="53">
        <v>191.5</v>
      </c>
      <c r="N137" s="54"/>
      <c r="O137" s="53">
        <v>382</v>
      </c>
      <c r="P137" s="54"/>
      <c r="Q137" s="53">
        <v>65.862068965517238</v>
      </c>
      <c r="R137" s="52"/>
      <c r="S137" s="55">
        <v>66</v>
      </c>
      <c r="T137" s="54"/>
      <c r="U137" s="53">
        <v>67</v>
      </c>
      <c r="V137" s="54"/>
      <c r="W137" s="53">
        <v>7</v>
      </c>
      <c r="X137" s="54"/>
      <c r="Y137" s="53">
        <v>7</v>
      </c>
      <c r="AA137" s="45"/>
      <c r="AB137" s="56"/>
      <c r="AC137" s="45" t="s">
        <v>52</v>
      </c>
    </row>
    <row r="138" spans="1:29" s="10" customFormat="1" ht="15.75" x14ac:dyDescent="0.25">
      <c r="A138" s="45"/>
      <c r="B138" s="46">
        <v>3</v>
      </c>
      <c r="C138" s="47"/>
      <c r="D138" s="46" t="s">
        <v>37</v>
      </c>
      <c r="E138" s="48"/>
      <c r="F138" s="49" t="s">
        <v>77</v>
      </c>
      <c r="G138" s="49" t="s">
        <v>30</v>
      </c>
      <c r="H138" s="50" t="s">
        <v>30</v>
      </c>
      <c r="I138" s="51" t="s">
        <v>79</v>
      </c>
      <c r="J138" s="52"/>
      <c r="K138" s="53">
        <v>190</v>
      </c>
      <c r="L138" s="54"/>
      <c r="M138" s="53">
        <v>183.5</v>
      </c>
      <c r="N138" s="54"/>
      <c r="O138" s="53">
        <v>373.5</v>
      </c>
      <c r="P138" s="54"/>
      <c r="Q138" s="53">
        <v>64.396551724137936</v>
      </c>
      <c r="R138" s="52"/>
      <c r="S138" s="55">
        <v>64.5</v>
      </c>
      <c r="T138" s="54"/>
      <c r="U138" s="53">
        <v>63</v>
      </c>
      <c r="V138" s="54"/>
      <c r="W138" s="53">
        <v>6.5</v>
      </c>
      <c r="X138" s="54"/>
      <c r="Y138" s="53">
        <v>6.5</v>
      </c>
      <c r="AA138" s="45"/>
      <c r="AB138" s="56"/>
      <c r="AC138" s="45" t="s">
        <v>52</v>
      </c>
    </row>
    <row r="139" spans="1:29" s="10" customFormat="1" ht="15.75" x14ac:dyDescent="0.25">
      <c r="A139" s="45"/>
      <c r="B139" s="46">
        <v>4</v>
      </c>
      <c r="C139" s="47"/>
      <c r="D139" s="46" t="s">
        <v>37</v>
      </c>
      <c r="E139" s="48"/>
      <c r="F139" s="49" t="s">
        <v>80</v>
      </c>
      <c r="G139" s="49" t="s">
        <v>30</v>
      </c>
      <c r="H139" s="50" t="s">
        <v>30</v>
      </c>
      <c r="I139" s="51" t="s">
        <v>79</v>
      </c>
      <c r="J139" s="52"/>
      <c r="K139" s="53">
        <v>185</v>
      </c>
      <c r="L139" s="54"/>
      <c r="M139" s="53">
        <v>178</v>
      </c>
      <c r="N139" s="54"/>
      <c r="O139" s="53">
        <v>363</v>
      </c>
      <c r="P139" s="54"/>
      <c r="Q139" s="53">
        <v>62.58620689655173</v>
      </c>
      <c r="R139" s="52"/>
      <c r="S139" s="55">
        <v>65</v>
      </c>
      <c r="T139" s="54"/>
      <c r="U139" s="53">
        <v>61.5</v>
      </c>
      <c r="V139" s="54"/>
      <c r="W139" s="53">
        <v>7</v>
      </c>
      <c r="X139" s="54"/>
      <c r="Y139" s="53">
        <v>6.5</v>
      </c>
      <c r="AA139" s="45"/>
      <c r="AB139" s="56"/>
      <c r="AC139" s="45" t="s">
        <v>52</v>
      </c>
    </row>
    <row r="140" spans="1:29" s="10" customFormat="1" ht="15.75" x14ac:dyDescent="0.25">
      <c r="A140" s="45"/>
      <c r="B140" s="46">
        <v>5</v>
      </c>
      <c r="C140" s="47"/>
      <c r="D140" s="46" t="s">
        <v>37</v>
      </c>
      <c r="E140" s="48"/>
      <c r="F140" s="49" t="s">
        <v>81</v>
      </c>
      <c r="G140" s="49" t="s">
        <v>30</v>
      </c>
      <c r="H140" s="50" t="s">
        <v>30</v>
      </c>
      <c r="I140" s="51" t="s">
        <v>78</v>
      </c>
      <c r="J140" s="52"/>
      <c r="K140" s="53">
        <v>183</v>
      </c>
      <c r="L140" s="54"/>
      <c r="M140" s="53">
        <v>174</v>
      </c>
      <c r="N140" s="54"/>
      <c r="O140" s="53">
        <v>357</v>
      </c>
      <c r="P140" s="54"/>
      <c r="Q140" s="53">
        <v>61.551724137931039</v>
      </c>
      <c r="R140" s="52"/>
      <c r="S140" s="55">
        <v>64</v>
      </c>
      <c r="T140" s="54"/>
      <c r="U140" s="53">
        <v>61.5</v>
      </c>
      <c r="V140" s="54"/>
      <c r="W140" s="53">
        <v>7</v>
      </c>
      <c r="X140" s="54"/>
      <c r="Y140" s="53">
        <v>6.5</v>
      </c>
      <c r="AA140" s="45"/>
      <c r="AB140" s="56"/>
      <c r="AC140" s="45" t="s">
        <v>52</v>
      </c>
    </row>
    <row r="141" spans="1:29" s="10" customFormat="1" ht="15.75" x14ac:dyDescent="0.25">
      <c r="A141" s="45"/>
      <c r="B141" s="46">
        <v>6</v>
      </c>
      <c r="C141" s="47"/>
      <c r="D141" s="46" t="s">
        <v>37</v>
      </c>
      <c r="E141" s="48"/>
      <c r="F141" s="49" t="s">
        <v>82</v>
      </c>
      <c r="G141" s="49" t="s">
        <v>30</v>
      </c>
      <c r="H141" s="50" t="s">
        <v>30</v>
      </c>
      <c r="I141" s="51" t="s">
        <v>83</v>
      </c>
      <c r="J141" s="52"/>
      <c r="K141" s="53">
        <v>172.5</v>
      </c>
      <c r="L141" s="54"/>
      <c r="M141" s="53">
        <v>164.5</v>
      </c>
      <c r="N141" s="54"/>
      <c r="O141" s="53">
        <v>337</v>
      </c>
      <c r="P141" s="54"/>
      <c r="Q141" s="53">
        <v>58.103448275862071</v>
      </c>
      <c r="R141" s="52"/>
      <c r="S141" s="55">
        <v>59</v>
      </c>
      <c r="T141" s="54"/>
      <c r="U141" s="53">
        <v>58</v>
      </c>
      <c r="V141" s="54"/>
      <c r="W141" s="53">
        <v>6.5</v>
      </c>
      <c r="X141" s="54"/>
      <c r="Y141" s="53">
        <v>6.5</v>
      </c>
      <c r="AA141" s="45"/>
      <c r="AB141" s="56"/>
      <c r="AC141" s="45" t="s">
        <v>52</v>
      </c>
    </row>
    <row r="142" spans="1:29" s="10" customFormat="1" ht="15.75" x14ac:dyDescent="0.25">
      <c r="A142" s="45"/>
      <c r="B142" s="46">
        <v>7</v>
      </c>
      <c r="C142" s="47"/>
      <c r="D142" s="46" t="s">
        <v>37</v>
      </c>
      <c r="E142" s="48"/>
      <c r="F142" s="49" t="s">
        <v>80</v>
      </c>
      <c r="G142" s="49" t="s">
        <v>30</v>
      </c>
      <c r="H142" s="50" t="s">
        <v>30</v>
      </c>
      <c r="I142" s="51" t="s">
        <v>84</v>
      </c>
      <c r="J142" s="52"/>
      <c r="K142" s="53">
        <v>161.5</v>
      </c>
      <c r="L142" s="54"/>
      <c r="M142" s="53">
        <v>167</v>
      </c>
      <c r="N142" s="54"/>
      <c r="O142" s="53">
        <v>328.5</v>
      </c>
      <c r="P142" s="54"/>
      <c r="Q142" s="53">
        <v>56.637931034482762</v>
      </c>
      <c r="R142" s="52"/>
      <c r="S142" s="55">
        <v>55.5</v>
      </c>
      <c r="T142" s="54"/>
      <c r="U142" s="53">
        <v>58.5</v>
      </c>
      <c r="V142" s="54"/>
      <c r="W142" s="53">
        <v>5.5</v>
      </c>
      <c r="X142" s="54"/>
      <c r="Y142" s="53">
        <v>6</v>
      </c>
      <c r="AA142" s="45"/>
      <c r="AB142" s="56"/>
      <c r="AC142" s="45" t="s">
        <v>52</v>
      </c>
    </row>
    <row r="143" spans="1:29" s="10" customFormat="1" ht="15.75" hidden="1" x14ac:dyDescent="0.25">
      <c r="A143" s="45"/>
      <c r="B143" s="46">
        <v>8</v>
      </c>
      <c r="C143" s="47"/>
      <c r="D143" s="46" t="s">
        <v>37</v>
      </c>
      <c r="E143" s="48"/>
      <c r="F143" s="49"/>
      <c r="G143" s="49"/>
      <c r="H143" s="50"/>
      <c r="I143" s="51"/>
      <c r="J143" s="52"/>
      <c r="K143" s="53"/>
      <c r="L143" s="54"/>
      <c r="M143" s="53"/>
      <c r="N143" s="54"/>
      <c r="O143" s="53"/>
      <c r="P143" s="54"/>
      <c r="Q143" s="53"/>
      <c r="R143" s="52"/>
      <c r="S143" s="55"/>
      <c r="T143" s="54"/>
      <c r="U143" s="53"/>
      <c r="V143" s="54"/>
      <c r="W143" s="53"/>
      <c r="X143" s="54"/>
      <c r="Y143" s="53"/>
      <c r="AA143" s="45"/>
      <c r="AB143" s="56"/>
      <c r="AC143" s="45"/>
    </row>
    <row r="144" spans="1:29" s="10" customFormat="1" ht="15.75" hidden="1" x14ac:dyDescent="0.25">
      <c r="A144" s="45"/>
      <c r="B144" s="46"/>
      <c r="C144" s="47"/>
      <c r="D144" s="46"/>
      <c r="E144" s="48"/>
      <c r="F144" s="49"/>
      <c r="G144" s="49"/>
      <c r="H144" s="50"/>
      <c r="I144" s="51"/>
      <c r="J144" s="52"/>
      <c r="K144" s="53"/>
      <c r="L144" s="54"/>
      <c r="M144" s="53"/>
      <c r="N144" s="54"/>
      <c r="O144" s="53"/>
      <c r="P144" s="54"/>
      <c r="Q144" s="53"/>
      <c r="R144" s="52"/>
      <c r="S144" s="55"/>
      <c r="T144" s="54"/>
      <c r="U144" s="53"/>
      <c r="V144" s="54"/>
      <c r="W144" s="53"/>
      <c r="X144" s="54"/>
      <c r="Y144" s="53"/>
      <c r="AA144" s="45"/>
      <c r="AB144" s="56"/>
      <c r="AC144" s="45"/>
    </row>
    <row r="145" spans="1:29" s="10" customFormat="1" ht="15.75" hidden="1" x14ac:dyDescent="0.25">
      <c r="A145" s="45"/>
      <c r="B145" s="46"/>
      <c r="C145" s="47"/>
      <c r="D145" s="46"/>
      <c r="E145" s="48"/>
      <c r="F145" s="49"/>
      <c r="G145" s="49"/>
      <c r="H145" s="50"/>
      <c r="I145" s="51"/>
      <c r="J145" s="52"/>
      <c r="K145" s="53"/>
      <c r="L145" s="54"/>
      <c r="M145" s="53"/>
      <c r="N145" s="54"/>
      <c r="O145" s="53"/>
      <c r="P145" s="54"/>
      <c r="Q145" s="53"/>
      <c r="R145" s="52"/>
      <c r="S145" s="55"/>
      <c r="T145" s="54"/>
      <c r="U145" s="53"/>
      <c r="V145" s="54"/>
      <c r="W145" s="53"/>
      <c r="X145" s="54"/>
      <c r="Y145" s="53"/>
      <c r="AA145" s="45"/>
      <c r="AB145" s="56"/>
      <c r="AC145" s="45"/>
    </row>
    <row r="146" spans="1:29" s="10" customFormat="1" ht="15.75" hidden="1" x14ac:dyDescent="0.25">
      <c r="A146" s="45"/>
      <c r="B146" s="46"/>
      <c r="C146" s="47"/>
      <c r="D146" s="46"/>
      <c r="E146" s="48"/>
      <c r="F146" s="49"/>
      <c r="G146" s="49"/>
      <c r="H146" s="50"/>
      <c r="I146" s="51"/>
      <c r="J146" s="52"/>
      <c r="K146" s="53"/>
      <c r="L146" s="54"/>
      <c r="M146" s="53"/>
      <c r="N146" s="54"/>
      <c r="O146" s="53"/>
      <c r="P146" s="54"/>
      <c r="Q146" s="53"/>
      <c r="R146" s="52"/>
      <c r="S146" s="55"/>
      <c r="T146" s="54"/>
      <c r="U146" s="53"/>
      <c r="V146" s="54"/>
      <c r="W146" s="53"/>
      <c r="X146" s="54"/>
      <c r="Y146" s="53"/>
      <c r="AA146" s="45"/>
      <c r="AB146" s="56"/>
      <c r="AC146" s="45"/>
    </row>
    <row r="147" spans="1:29" s="10" customFormat="1" ht="15.75" hidden="1" x14ac:dyDescent="0.25">
      <c r="A147" s="45"/>
      <c r="B147" s="46"/>
      <c r="C147" s="47"/>
      <c r="D147" s="46"/>
      <c r="E147" s="48"/>
      <c r="F147" s="49"/>
      <c r="G147" s="49"/>
      <c r="H147" s="50"/>
      <c r="I147" s="51"/>
      <c r="J147" s="52"/>
      <c r="K147" s="53"/>
      <c r="L147" s="54"/>
      <c r="M147" s="53"/>
      <c r="N147" s="54"/>
      <c r="O147" s="53"/>
      <c r="P147" s="54"/>
      <c r="Q147" s="53"/>
      <c r="R147" s="52"/>
      <c r="S147" s="55"/>
      <c r="T147" s="54"/>
      <c r="U147" s="53"/>
      <c r="V147" s="54"/>
      <c r="W147" s="53"/>
      <c r="X147" s="54"/>
      <c r="Y147" s="53"/>
      <c r="AA147" s="45"/>
      <c r="AB147" s="56"/>
      <c r="AC147" s="45"/>
    </row>
    <row r="148" spans="1:29" s="10" customFormat="1" ht="15.75" hidden="1" x14ac:dyDescent="0.25">
      <c r="A148" s="45"/>
      <c r="B148" s="46"/>
      <c r="C148" s="47"/>
      <c r="D148" s="46"/>
      <c r="E148" s="48"/>
      <c r="F148" s="49"/>
      <c r="G148" s="49"/>
      <c r="H148" s="50"/>
      <c r="I148" s="51"/>
      <c r="J148" s="52"/>
      <c r="K148" s="53"/>
      <c r="L148" s="54"/>
      <c r="M148" s="53"/>
      <c r="N148" s="54"/>
      <c r="O148" s="53"/>
      <c r="P148" s="54"/>
      <c r="Q148" s="53"/>
      <c r="R148" s="52"/>
      <c r="S148" s="55"/>
      <c r="T148" s="54"/>
      <c r="U148" s="53"/>
      <c r="V148" s="54"/>
      <c r="W148" s="53"/>
      <c r="X148" s="54"/>
      <c r="Y148" s="53"/>
      <c r="AA148" s="45"/>
      <c r="AB148" s="56"/>
      <c r="AC148" s="45"/>
    </row>
    <row r="149" spans="1:29" s="10" customFormat="1" ht="15.75" hidden="1" x14ac:dyDescent="0.25">
      <c r="A149" s="57"/>
      <c r="B149" s="46"/>
      <c r="C149" s="47"/>
      <c r="D149" s="46"/>
      <c r="E149" s="48"/>
      <c r="F149" s="49"/>
      <c r="G149" s="49"/>
      <c r="H149" s="50"/>
      <c r="I149" s="51"/>
      <c r="J149" s="52"/>
      <c r="K149" s="53"/>
      <c r="L149" s="54"/>
      <c r="M149" s="53"/>
      <c r="N149" s="54"/>
      <c r="O149" s="53"/>
      <c r="P149" s="54"/>
      <c r="Q149" s="53"/>
      <c r="R149" s="52"/>
      <c r="S149" s="55"/>
      <c r="T149" s="54"/>
      <c r="U149" s="53"/>
      <c r="V149" s="54"/>
      <c r="W149" s="53"/>
      <c r="X149" s="54"/>
      <c r="Y149" s="53"/>
      <c r="AA149" s="57"/>
      <c r="AB149" s="58"/>
      <c r="AC149" s="57"/>
    </row>
    <row r="150" spans="1:29" s="10" customFormat="1" ht="15.75" hidden="1" x14ac:dyDescent="0.25">
      <c r="A150" s="57"/>
      <c r="B150" s="46"/>
      <c r="C150" s="47"/>
      <c r="D150" s="46"/>
      <c r="E150" s="48"/>
      <c r="F150" s="49"/>
      <c r="G150" s="49"/>
      <c r="H150" s="50"/>
      <c r="I150" s="51"/>
      <c r="J150" s="52"/>
      <c r="K150" s="53"/>
      <c r="L150" s="54"/>
      <c r="M150" s="53"/>
      <c r="N150" s="54"/>
      <c r="O150" s="53"/>
      <c r="P150" s="54"/>
      <c r="Q150" s="53"/>
      <c r="R150" s="52"/>
      <c r="S150" s="55"/>
      <c r="T150" s="54"/>
      <c r="U150" s="53"/>
      <c r="V150" s="54"/>
      <c r="W150" s="53"/>
      <c r="X150" s="54"/>
      <c r="Y150" s="53"/>
      <c r="AA150" s="57"/>
      <c r="AB150" s="58"/>
      <c r="AC150" s="57"/>
    </row>
    <row r="151" spans="1:29" s="10" customFormat="1" ht="15" x14ac:dyDescent="0.2">
      <c r="A151" s="4"/>
      <c r="B151" s="24"/>
      <c r="C151" s="24"/>
      <c r="D151" s="24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5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" x14ac:dyDescent="0.2">
      <c r="A152" s="59"/>
      <c r="B152" s="24"/>
      <c r="C152" s="24"/>
      <c r="D152" s="24"/>
      <c r="F152" s="29" t="s">
        <v>40</v>
      </c>
      <c r="G152" s="29"/>
      <c r="H152" s="59"/>
      <c r="I152" s="59"/>
      <c r="M152" s="59"/>
      <c r="N152" s="59"/>
      <c r="O152" s="59"/>
      <c r="P152" s="59"/>
      <c r="Q152" s="60"/>
      <c r="R152" s="59"/>
    </row>
    <row r="153" spans="1:29" ht="15" x14ac:dyDescent="0.2">
      <c r="A153" s="14"/>
      <c r="B153" s="24"/>
      <c r="C153" s="24"/>
      <c r="D153" s="24"/>
      <c r="F153" s="29"/>
      <c r="G153" s="29"/>
      <c r="H153" s="14"/>
      <c r="I153" s="14"/>
      <c r="M153" s="14"/>
      <c r="N153" s="14"/>
      <c r="O153" s="14"/>
      <c r="P153" s="14"/>
      <c r="Q153" s="61"/>
      <c r="R153" s="14"/>
    </row>
    <row r="154" spans="1:29" x14ac:dyDescent="0.2">
      <c r="B154" s="78" t="s">
        <v>41</v>
      </c>
      <c r="C154" s="78"/>
      <c r="D154" s="78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</row>
    <row r="155" spans="1:29" ht="15" customHeight="1" x14ac:dyDescent="0.2">
      <c r="A155" s="31"/>
      <c r="B155" s="31" t="s">
        <v>85</v>
      </c>
      <c r="C155" s="31"/>
      <c r="D155" s="31"/>
      <c r="E155" s="31"/>
      <c r="F155" s="31"/>
      <c r="G155" s="31"/>
      <c r="H155" s="31"/>
      <c r="I155" s="87" t="s">
        <v>10</v>
      </c>
      <c r="J155" s="88"/>
      <c r="K155" s="88"/>
      <c r="L155" s="31"/>
      <c r="M155" s="31"/>
      <c r="N155" s="31"/>
      <c r="O155" s="31"/>
      <c r="P155" s="31"/>
      <c r="Q155" s="31"/>
      <c r="R155" s="31"/>
      <c r="S155" s="89" t="s">
        <v>11</v>
      </c>
      <c r="T155" s="90"/>
      <c r="U155" s="91"/>
      <c r="V155" s="62"/>
      <c r="W155" s="92" t="s">
        <v>12</v>
      </c>
      <c r="X155" s="93"/>
      <c r="Y155" s="94"/>
    </row>
    <row r="156" spans="1:29" x14ac:dyDescent="0.2">
      <c r="S156" s="32"/>
      <c r="T156" s="32"/>
      <c r="W156" s="32"/>
      <c r="X156" s="32"/>
    </row>
    <row r="157" spans="1:29" ht="107.25" x14ac:dyDescent="0.2">
      <c r="A157" s="33" t="s">
        <v>13</v>
      </c>
      <c r="B157" s="33" t="s">
        <v>14</v>
      </c>
      <c r="C157" s="34"/>
      <c r="D157" s="35" t="s">
        <v>15</v>
      </c>
      <c r="E157" s="34"/>
      <c r="F157" s="36" t="s">
        <v>16</v>
      </c>
      <c r="G157" s="36" t="s">
        <v>17</v>
      </c>
      <c r="H157" s="33" t="s">
        <v>18</v>
      </c>
      <c r="I157" s="33" t="s">
        <v>19</v>
      </c>
      <c r="J157" s="37"/>
      <c r="K157" s="33" t="s">
        <v>20</v>
      </c>
      <c r="L157" s="37"/>
      <c r="M157" s="33" t="s">
        <v>21</v>
      </c>
      <c r="N157" s="37"/>
      <c r="O157" s="33" t="s">
        <v>22</v>
      </c>
      <c r="P157" s="37"/>
      <c r="Q157" s="33" t="s">
        <v>23</v>
      </c>
      <c r="R157" s="37"/>
      <c r="S157" s="33" t="s">
        <v>75</v>
      </c>
      <c r="T157" s="37"/>
      <c r="U157" s="33" t="s">
        <v>44</v>
      </c>
      <c r="V157" s="37"/>
      <c r="W157" s="33" t="s">
        <v>20</v>
      </c>
      <c r="X157" s="37"/>
      <c r="Y157" s="33" t="s">
        <v>21</v>
      </c>
      <c r="Z157" s="38"/>
      <c r="AA157" s="33" t="s">
        <v>26</v>
      </c>
      <c r="AB157" s="37"/>
      <c r="AC157" s="33" t="s">
        <v>27</v>
      </c>
    </row>
    <row r="158" spans="1:29" x14ac:dyDescent="0.2">
      <c r="A158" s="39"/>
      <c r="B158" s="39"/>
      <c r="C158" s="14"/>
      <c r="D158" s="39"/>
      <c r="E158" s="40"/>
      <c r="F158" s="41"/>
      <c r="G158" s="41"/>
      <c r="H158" s="41"/>
      <c r="I158" s="41"/>
      <c r="J158" s="40"/>
      <c r="K158" s="42"/>
      <c r="L158" s="40"/>
      <c r="M158" s="43"/>
      <c r="N158" s="40"/>
      <c r="O158" s="43"/>
      <c r="P158" s="40"/>
      <c r="Q158" s="44"/>
      <c r="R158" s="40"/>
      <c r="S158" s="39"/>
      <c r="T158" s="40"/>
      <c r="U158" s="39"/>
      <c r="V158" s="40"/>
      <c r="W158" s="39"/>
      <c r="X158" s="40"/>
      <c r="Y158" s="39"/>
      <c r="Z158" s="14"/>
      <c r="AA158" s="39"/>
      <c r="AB158" s="14"/>
      <c r="AC158" s="14"/>
    </row>
    <row r="159" spans="1:29" s="10" customFormat="1" ht="15.75" x14ac:dyDescent="0.25">
      <c r="A159" s="45"/>
      <c r="B159" s="46">
        <v>1</v>
      </c>
      <c r="C159" s="47"/>
      <c r="D159" s="46" t="s">
        <v>37</v>
      </c>
      <c r="E159" s="48"/>
      <c r="F159" s="49" t="s">
        <v>66</v>
      </c>
      <c r="G159" s="49" t="s">
        <v>30</v>
      </c>
      <c r="H159" s="50" t="s">
        <v>30</v>
      </c>
      <c r="I159" s="51" t="s">
        <v>67</v>
      </c>
      <c r="J159" s="52"/>
      <c r="K159" s="53">
        <v>186</v>
      </c>
      <c r="L159" s="54"/>
      <c r="M159" s="53">
        <v>193.5</v>
      </c>
      <c r="N159" s="54"/>
      <c r="O159" s="53">
        <v>379.5</v>
      </c>
      <c r="P159" s="54"/>
      <c r="Q159" s="53">
        <v>65.431034482758619</v>
      </c>
      <c r="R159" s="52"/>
      <c r="S159" s="55">
        <v>65</v>
      </c>
      <c r="T159" s="54"/>
      <c r="U159" s="53">
        <v>68</v>
      </c>
      <c r="V159" s="54"/>
      <c r="W159" s="53">
        <v>7</v>
      </c>
      <c r="X159" s="54"/>
      <c r="Y159" s="53">
        <v>7.5</v>
      </c>
      <c r="AA159" s="45" t="s">
        <v>52</v>
      </c>
      <c r="AB159" s="56"/>
      <c r="AC159" s="45"/>
    </row>
    <row r="160" spans="1:29" s="10" customFormat="1" ht="15.75" x14ac:dyDescent="0.25">
      <c r="A160" s="45"/>
      <c r="B160" s="46">
        <v>2</v>
      </c>
      <c r="C160" s="47"/>
      <c r="D160" s="46" t="s">
        <v>37</v>
      </c>
      <c r="E160" s="48"/>
      <c r="F160" s="49" t="s">
        <v>86</v>
      </c>
      <c r="G160" s="49" t="s">
        <v>30</v>
      </c>
      <c r="H160" s="50" t="s">
        <v>30</v>
      </c>
      <c r="I160" s="51" t="s">
        <v>87</v>
      </c>
      <c r="J160" s="52"/>
      <c r="K160" s="53">
        <v>190.5</v>
      </c>
      <c r="L160" s="54"/>
      <c r="M160" s="53">
        <v>188</v>
      </c>
      <c r="N160" s="54"/>
      <c r="O160" s="53">
        <v>378.5</v>
      </c>
      <c r="P160" s="54"/>
      <c r="Q160" s="53">
        <v>65.258620689655174</v>
      </c>
      <c r="R160" s="52"/>
      <c r="S160" s="55">
        <v>65.5</v>
      </c>
      <c r="T160" s="54"/>
      <c r="U160" s="53">
        <v>64.5</v>
      </c>
      <c r="V160" s="54"/>
      <c r="W160" s="53">
        <v>7</v>
      </c>
      <c r="X160" s="54"/>
      <c r="Y160" s="53">
        <v>6.5</v>
      </c>
      <c r="AA160" s="45"/>
      <c r="AB160" s="56"/>
      <c r="AC160" s="45"/>
    </row>
    <row r="161" spans="1:29" s="10" customFormat="1" ht="15.75" x14ac:dyDescent="0.25">
      <c r="A161" s="45"/>
      <c r="B161" s="46">
        <v>3</v>
      </c>
      <c r="C161" s="47"/>
      <c r="D161" s="46" t="s">
        <v>28</v>
      </c>
      <c r="E161" s="48"/>
      <c r="F161" s="49" t="s">
        <v>59</v>
      </c>
      <c r="G161" s="49" t="s">
        <v>30</v>
      </c>
      <c r="H161" s="50" t="s">
        <v>30</v>
      </c>
      <c r="I161" s="51" t="s">
        <v>88</v>
      </c>
      <c r="J161" s="52"/>
      <c r="K161" s="53">
        <v>167.5</v>
      </c>
      <c r="L161" s="54"/>
      <c r="M161" s="53">
        <v>183.5</v>
      </c>
      <c r="N161" s="54"/>
      <c r="O161" s="53">
        <v>351</v>
      </c>
      <c r="P161" s="54"/>
      <c r="Q161" s="53">
        <v>60.517241379310349</v>
      </c>
      <c r="R161" s="52"/>
      <c r="S161" s="55">
        <v>54.5</v>
      </c>
      <c r="T161" s="54"/>
      <c r="U161" s="53">
        <v>63.5</v>
      </c>
      <c r="V161" s="54"/>
      <c r="W161" s="53">
        <v>5.5</v>
      </c>
      <c r="X161" s="54"/>
      <c r="Y161" s="53">
        <v>6.5</v>
      </c>
      <c r="AA161" s="45"/>
      <c r="AB161" s="56"/>
      <c r="AC161" s="45"/>
    </row>
    <row r="162" spans="1:29" s="10" customFormat="1" ht="15.75" x14ac:dyDescent="0.25">
      <c r="A162" s="45"/>
      <c r="B162" s="46">
        <v>4</v>
      </c>
      <c r="C162" s="47"/>
      <c r="D162" s="46" t="s">
        <v>37</v>
      </c>
      <c r="E162" s="48"/>
      <c r="F162" s="49" t="s">
        <v>89</v>
      </c>
      <c r="G162" s="49" t="s">
        <v>30</v>
      </c>
      <c r="H162" s="50" t="s">
        <v>30</v>
      </c>
      <c r="I162" s="51" t="s">
        <v>90</v>
      </c>
      <c r="J162" s="52"/>
      <c r="K162" s="53">
        <v>166</v>
      </c>
      <c r="L162" s="54"/>
      <c r="M162" s="53">
        <v>173.5</v>
      </c>
      <c r="N162" s="54"/>
      <c r="O162" s="53">
        <v>339.5</v>
      </c>
      <c r="P162" s="54"/>
      <c r="Q162" s="53">
        <v>58.53448275862069</v>
      </c>
      <c r="R162" s="52"/>
      <c r="S162" s="55">
        <v>57</v>
      </c>
      <c r="T162" s="54"/>
      <c r="U162" s="53">
        <v>61</v>
      </c>
      <c r="V162" s="54"/>
      <c r="W162" s="53">
        <v>5.5</v>
      </c>
      <c r="X162" s="54"/>
      <c r="Y162" s="53">
        <v>6.5</v>
      </c>
      <c r="AA162" s="45"/>
      <c r="AB162" s="56"/>
      <c r="AC162" s="45"/>
    </row>
    <row r="163" spans="1:29" s="10" customFormat="1" ht="15.75" hidden="1" x14ac:dyDescent="0.25">
      <c r="A163" s="45"/>
      <c r="B163" s="46">
        <v>5</v>
      </c>
      <c r="C163" s="47"/>
      <c r="D163" s="46"/>
      <c r="E163" s="48"/>
      <c r="F163" s="49"/>
      <c r="G163" s="49"/>
      <c r="H163" s="50"/>
      <c r="I163" s="51"/>
      <c r="J163" s="52"/>
      <c r="K163" s="53"/>
      <c r="L163" s="54"/>
      <c r="M163" s="53"/>
      <c r="N163" s="54"/>
      <c r="O163" s="53"/>
      <c r="P163" s="54"/>
      <c r="Q163" s="53"/>
      <c r="R163" s="52"/>
      <c r="S163" s="55"/>
      <c r="T163" s="54"/>
      <c r="U163" s="53"/>
      <c r="V163" s="54"/>
      <c r="W163" s="53"/>
      <c r="X163" s="54"/>
      <c r="Y163" s="53"/>
      <c r="AA163" s="45"/>
      <c r="AB163" s="56"/>
      <c r="AC163" s="45"/>
    </row>
    <row r="164" spans="1:29" s="10" customFormat="1" ht="15.75" hidden="1" x14ac:dyDescent="0.25">
      <c r="A164" s="45"/>
      <c r="B164" s="46"/>
      <c r="C164" s="47"/>
      <c r="D164" s="46"/>
      <c r="E164" s="48"/>
      <c r="F164" s="49"/>
      <c r="G164" s="49"/>
      <c r="H164" s="50"/>
      <c r="I164" s="51"/>
      <c r="J164" s="52"/>
      <c r="K164" s="53"/>
      <c r="L164" s="54"/>
      <c r="M164" s="53"/>
      <c r="N164" s="54"/>
      <c r="O164" s="53"/>
      <c r="P164" s="54"/>
      <c r="Q164" s="53"/>
      <c r="R164" s="52"/>
      <c r="S164" s="55"/>
      <c r="T164" s="54"/>
      <c r="U164" s="53"/>
      <c r="V164" s="54"/>
      <c r="W164" s="53"/>
      <c r="X164" s="54"/>
      <c r="Y164" s="53"/>
      <c r="AA164" s="45"/>
      <c r="AB164" s="56"/>
      <c r="AC164" s="45"/>
    </row>
    <row r="165" spans="1:29" s="10" customFormat="1" ht="15.75" hidden="1" x14ac:dyDescent="0.25">
      <c r="A165" s="45"/>
      <c r="B165" s="46"/>
      <c r="C165" s="47"/>
      <c r="D165" s="46"/>
      <c r="E165" s="48"/>
      <c r="F165" s="49"/>
      <c r="G165" s="49"/>
      <c r="H165" s="50"/>
      <c r="I165" s="51"/>
      <c r="J165" s="52"/>
      <c r="K165" s="53"/>
      <c r="L165" s="54"/>
      <c r="M165" s="53"/>
      <c r="N165" s="54"/>
      <c r="O165" s="53"/>
      <c r="P165" s="54"/>
      <c r="Q165" s="53"/>
      <c r="R165" s="52"/>
      <c r="S165" s="55"/>
      <c r="T165" s="54"/>
      <c r="U165" s="53"/>
      <c r="V165" s="54"/>
      <c r="W165" s="53"/>
      <c r="X165" s="54"/>
      <c r="Y165" s="53"/>
      <c r="AA165" s="45"/>
      <c r="AB165" s="56"/>
      <c r="AC165" s="45"/>
    </row>
    <row r="166" spans="1:29" s="10" customFormat="1" ht="15.75" hidden="1" x14ac:dyDescent="0.25">
      <c r="A166" s="45"/>
      <c r="B166" s="46"/>
      <c r="C166" s="47"/>
      <c r="D166" s="46"/>
      <c r="E166" s="48"/>
      <c r="F166" s="49"/>
      <c r="G166" s="49"/>
      <c r="H166" s="50"/>
      <c r="I166" s="51"/>
      <c r="J166" s="52"/>
      <c r="K166" s="53"/>
      <c r="L166" s="54"/>
      <c r="M166" s="53"/>
      <c r="N166" s="54"/>
      <c r="O166" s="53"/>
      <c r="P166" s="54"/>
      <c r="Q166" s="53"/>
      <c r="R166" s="52"/>
      <c r="S166" s="55"/>
      <c r="T166" s="54"/>
      <c r="U166" s="53"/>
      <c r="V166" s="54"/>
      <c r="W166" s="53"/>
      <c r="X166" s="54"/>
      <c r="Y166" s="53"/>
      <c r="AA166" s="45"/>
      <c r="AB166" s="56"/>
      <c r="AC166" s="45"/>
    </row>
    <row r="167" spans="1:29" s="10" customFormat="1" ht="15.75" hidden="1" x14ac:dyDescent="0.25">
      <c r="A167" s="45"/>
      <c r="B167" s="46"/>
      <c r="C167" s="47"/>
      <c r="D167" s="46"/>
      <c r="E167" s="48"/>
      <c r="F167" s="49"/>
      <c r="G167" s="49"/>
      <c r="H167" s="50"/>
      <c r="I167" s="51"/>
      <c r="J167" s="52"/>
      <c r="K167" s="53"/>
      <c r="L167" s="54"/>
      <c r="M167" s="53"/>
      <c r="N167" s="54"/>
      <c r="O167" s="53"/>
      <c r="P167" s="54"/>
      <c r="Q167" s="53"/>
      <c r="R167" s="52"/>
      <c r="S167" s="55"/>
      <c r="T167" s="54"/>
      <c r="U167" s="53"/>
      <c r="V167" s="54"/>
      <c r="W167" s="53"/>
      <c r="X167" s="54"/>
      <c r="Y167" s="53"/>
      <c r="AA167" s="45"/>
      <c r="AB167" s="56"/>
      <c r="AC167" s="45"/>
    </row>
    <row r="168" spans="1:29" s="10" customFormat="1" ht="15.75" hidden="1" x14ac:dyDescent="0.25">
      <c r="A168" s="45"/>
      <c r="B168" s="46"/>
      <c r="C168" s="47"/>
      <c r="D168" s="46"/>
      <c r="E168" s="48"/>
      <c r="F168" s="49"/>
      <c r="G168" s="49"/>
      <c r="H168" s="50"/>
      <c r="I168" s="51"/>
      <c r="J168" s="52"/>
      <c r="K168" s="53"/>
      <c r="L168" s="54"/>
      <c r="M168" s="53"/>
      <c r="N168" s="54"/>
      <c r="O168" s="53"/>
      <c r="P168" s="54"/>
      <c r="Q168" s="53"/>
      <c r="R168" s="52"/>
      <c r="S168" s="55"/>
      <c r="T168" s="54"/>
      <c r="U168" s="53"/>
      <c r="V168" s="54"/>
      <c r="W168" s="53"/>
      <c r="X168" s="54"/>
      <c r="Y168" s="53"/>
      <c r="AA168" s="45"/>
      <c r="AB168" s="56"/>
      <c r="AC168" s="45"/>
    </row>
    <row r="169" spans="1:29" s="10" customFormat="1" ht="15.75" hidden="1" x14ac:dyDescent="0.25">
      <c r="A169" s="45"/>
      <c r="B169" s="46"/>
      <c r="C169" s="47"/>
      <c r="D169" s="46"/>
      <c r="E169" s="48"/>
      <c r="F169" s="49"/>
      <c r="G169" s="49"/>
      <c r="H169" s="50"/>
      <c r="I169" s="51"/>
      <c r="J169" s="52"/>
      <c r="K169" s="53"/>
      <c r="L169" s="54"/>
      <c r="M169" s="53"/>
      <c r="N169" s="54"/>
      <c r="O169" s="53"/>
      <c r="P169" s="54"/>
      <c r="Q169" s="53"/>
      <c r="R169" s="52"/>
      <c r="S169" s="55"/>
      <c r="T169" s="54"/>
      <c r="U169" s="53"/>
      <c r="V169" s="54"/>
      <c r="W169" s="53"/>
      <c r="X169" s="54"/>
      <c r="Y169" s="53"/>
      <c r="AA169" s="45"/>
      <c r="AB169" s="56"/>
      <c r="AC169" s="45"/>
    </row>
    <row r="170" spans="1:29" s="10" customFormat="1" ht="15.75" hidden="1" x14ac:dyDescent="0.25">
      <c r="A170" s="45"/>
      <c r="B170" s="46"/>
      <c r="C170" s="47"/>
      <c r="D170" s="46"/>
      <c r="E170" s="48"/>
      <c r="F170" s="49"/>
      <c r="G170" s="49"/>
      <c r="H170" s="50"/>
      <c r="I170" s="51"/>
      <c r="J170" s="52"/>
      <c r="K170" s="53"/>
      <c r="L170" s="54"/>
      <c r="M170" s="53"/>
      <c r="N170" s="54"/>
      <c r="O170" s="53"/>
      <c r="P170" s="54"/>
      <c r="Q170" s="53"/>
      <c r="R170" s="52"/>
      <c r="S170" s="55"/>
      <c r="T170" s="54"/>
      <c r="U170" s="53"/>
      <c r="V170" s="54"/>
      <c r="W170" s="53"/>
      <c r="X170" s="54"/>
      <c r="Y170" s="53"/>
      <c r="AA170" s="45"/>
      <c r="AB170" s="56"/>
      <c r="AC170" s="45"/>
    </row>
    <row r="171" spans="1:29" s="10" customFormat="1" ht="15.75" hidden="1" x14ac:dyDescent="0.25">
      <c r="A171" s="45"/>
      <c r="B171" s="46"/>
      <c r="C171" s="47"/>
      <c r="D171" s="46"/>
      <c r="E171" s="48"/>
      <c r="F171" s="49"/>
      <c r="G171" s="49"/>
      <c r="H171" s="50"/>
      <c r="I171" s="51"/>
      <c r="J171" s="52"/>
      <c r="K171" s="53"/>
      <c r="L171" s="54"/>
      <c r="M171" s="53"/>
      <c r="N171" s="54"/>
      <c r="O171" s="53"/>
      <c r="P171" s="54"/>
      <c r="Q171" s="53"/>
      <c r="R171" s="52"/>
      <c r="S171" s="55"/>
      <c r="T171" s="54"/>
      <c r="U171" s="53"/>
      <c r="V171" s="54"/>
      <c r="W171" s="53"/>
      <c r="X171" s="54"/>
      <c r="Y171" s="53"/>
      <c r="AA171" s="45"/>
      <c r="AB171" s="56"/>
      <c r="AC171" s="45"/>
    </row>
    <row r="172" spans="1:29" s="10" customFormat="1" ht="15.75" hidden="1" x14ac:dyDescent="0.25">
      <c r="A172" s="57"/>
      <c r="B172" s="46"/>
      <c r="C172" s="47"/>
      <c r="D172" s="46"/>
      <c r="E172" s="48"/>
      <c r="F172" s="49"/>
      <c r="G172" s="49"/>
      <c r="H172" s="50"/>
      <c r="I172" s="51"/>
      <c r="J172" s="52"/>
      <c r="K172" s="53"/>
      <c r="L172" s="54"/>
      <c r="M172" s="53"/>
      <c r="N172" s="54"/>
      <c r="O172" s="53"/>
      <c r="P172" s="54"/>
      <c r="Q172" s="53"/>
      <c r="R172" s="52"/>
      <c r="S172" s="55"/>
      <c r="T172" s="54"/>
      <c r="U172" s="53"/>
      <c r="V172" s="54"/>
      <c r="W172" s="53"/>
      <c r="X172" s="54"/>
      <c r="Y172" s="53"/>
      <c r="AA172" s="57"/>
      <c r="AB172" s="58"/>
      <c r="AC172" s="57"/>
    </row>
    <row r="173" spans="1:29" s="10" customFormat="1" ht="15.75" hidden="1" x14ac:dyDescent="0.25">
      <c r="A173" s="57"/>
      <c r="B173" s="46"/>
      <c r="C173" s="47"/>
      <c r="D173" s="46"/>
      <c r="E173" s="48"/>
      <c r="F173" s="49"/>
      <c r="G173" s="49"/>
      <c r="H173" s="50"/>
      <c r="I173" s="51"/>
      <c r="J173" s="52"/>
      <c r="K173" s="53"/>
      <c r="L173" s="54"/>
      <c r="M173" s="53"/>
      <c r="N173" s="54"/>
      <c r="O173" s="53"/>
      <c r="P173" s="54"/>
      <c r="Q173" s="53"/>
      <c r="R173" s="52"/>
      <c r="S173" s="55"/>
      <c r="T173" s="54"/>
      <c r="U173" s="53"/>
      <c r="V173" s="54"/>
      <c r="W173" s="53"/>
      <c r="X173" s="54"/>
      <c r="Y173" s="53"/>
      <c r="AA173" s="57"/>
      <c r="AB173" s="58"/>
      <c r="AC173" s="57"/>
    </row>
    <row r="174" spans="1:29" s="10" customFormat="1" ht="15" x14ac:dyDescent="0.2">
      <c r="A174" s="4"/>
      <c r="B174" s="24"/>
      <c r="C174" s="24"/>
      <c r="D174" s="24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5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" x14ac:dyDescent="0.2">
      <c r="A175" s="59"/>
      <c r="B175" s="24"/>
      <c r="C175" s="24"/>
      <c r="D175" s="24"/>
      <c r="F175" s="29" t="s">
        <v>40</v>
      </c>
      <c r="G175" s="29"/>
      <c r="H175" s="59"/>
      <c r="I175" s="59"/>
      <c r="M175" s="59"/>
      <c r="N175" s="59"/>
      <c r="O175" s="59"/>
      <c r="P175" s="59"/>
      <c r="Q175" s="60"/>
      <c r="R175" s="59"/>
    </row>
    <row r="176" spans="1:29" ht="15" x14ac:dyDescent="0.2">
      <c r="A176" s="14"/>
      <c r="B176" s="24"/>
      <c r="C176" s="24"/>
      <c r="D176" s="24"/>
      <c r="F176" s="29"/>
      <c r="G176" s="29"/>
      <c r="H176" s="14"/>
      <c r="I176" s="14"/>
      <c r="M176" s="14"/>
      <c r="N176" s="14"/>
      <c r="O176" s="14"/>
      <c r="P176" s="14"/>
      <c r="Q176" s="61"/>
      <c r="R176" s="14"/>
    </row>
    <row r="177" spans="1:23" x14ac:dyDescent="0.2">
      <c r="B177" s="78" t="s">
        <v>41</v>
      </c>
      <c r="C177" s="78"/>
      <c r="D177" s="78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</row>
    <row r="178" spans="1:23" x14ac:dyDescent="0.2">
      <c r="E178" s="4"/>
      <c r="Q178" s="4"/>
    </row>
    <row r="179" spans="1:23" ht="15" x14ac:dyDescent="0.2">
      <c r="B179" s="24"/>
      <c r="C179" s="24"/>
      <c r="D179" s="24"/>
    </row>
    <row r="180" spans="1:23" ht="15" x14ac:dyDescent="0.2">
      <c r="B180" s="95" t="s">
        <v>91</v>
      </c>
      <c r="C180" s="95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88"/>
      <c r="W180" s="88"/>
    </row>
    <row r="181" spans="1:23" x14ac:dyDescent="0.2">
      <c r="A181" s="63"/>
      <c r="E181" s="64"/>
      <c r="F181" s="65"/>
      <c r="G181" s="65"/>
      <c r="H181" s="65"/>
      <c r="I181" s="65"/>
      <c r="J181" s="64"/>
      <c r="K181" s="64"/>
      <c r="L181" s="64"/>
      <c r="M181" s="64"/>
      <c r="N181" s="64"/>
      <c r="O181" s="64"/>
      <c r="P181" s="64"/>
      <c r="Q181" s="66"/>
      <c r="R181" s="63"/>
      <c r="S181" s="63"/>
      <c r="T181" s="63"/>
      <c r="V181" s="63"/>
    </row>
    <row r="182" spans="1:23" s="38" customFormat="1" ht="107.25" x14ac:dyDescent="0.2">
      <c r="B182" s="33" t="s">
        <v>14</v>
      </c>
      <c r="C182" s="4"/>
      <c r="D182" s="35" t="s">
        <v>15</v>
      </c>
      <c r="E182" s="34"/>
      <c r="F182" s="36" t="s">
        <v>16</v>
      </c>
      <c r="G182" s="36" t="s">
        <v>17</v>
      </c>
      <c r="H182" s="33" t="s">
        <v>18</v>
      </c>
      <c r="I182" s="80" t="s">
        <v>19</v>
      </c>
      <c r="J182" s="80"/>
      <c r="K182" s="80"/>
      <c r="L182" s="37"/>
      <c r="M182" s="33" t="s">
        <v>20</v>
      </c>
      <c r="N182" s="37"/>
      <c r="O182" s="33" t="s">
        <v>21</v>
      </c>
      <c r="P182" s="37"/>
      <c r="Q182" s="33" t="s">
        <v>22</v>
      </c>
      <c r="R182" s="67"/>
      <c r="S182" s="33" t="s">
        <v>23</v>
      </c>
      <c r="T182" s="68"/>
      <c r="U182" s="80" t="s">
        <v>92</v>
      </c>
      <c r="V182" s="80"/>
      <c r="W182" s="80"/>
    </row>
    <row r="183" spans="1:23" s="14" customFormat="1" x14ac:dyDescent="0.2">
      <c r="A183" s="69"/>
      <c r="B183" s="4"/>
      <c r="C183" s="4"/>
      <c r="D183" s="23"/>
      <c r="E183" s="70"/>
      <c r="F183" s="69"/>
      <c r="G183" s="69"/>
      <c r="H183" s="69"/>
      <c r="I183" s="69"/>
      <c r="J183" s="64"/>
      <c r="L183" s="70"/>
      <c r="M183" s="64"/>
      <c r="N183" s="70"/>
      <c r="O183" s="64"/>
      <c r="P183" s="70"/>
      <c r="Q183" s="64"/>
      <c r="R183" s="64"/>
      <c r="T183" s="64"/>
      <c r="U183" s="64"/>
      <c r="V183" s="64"/>
    </row>
    <row r="184" spans="1:23" s="10" customFormat="1" ht="14.25" customHeight="1" x14ac:dyDescent="0.2">
      <c r="B184" s="71">
        <v>1</v>
      </c>
      <c r="C184" s="26"/>
      <c r="D184" s="72" t="s">
        <v>37</v>
      </c>
      <c r="E184" s="52"/>
      <c r="F184" s="51" t="s">
        <v>66</v>
      </c>
      <c r="G184" s="51" t="s">
        <v>30</v>
      </c>
      <c r="H184" s="50" t="s">
        <v>30</v>
      </c>
      <c r="I184" s="81" t="s">
        <v>67</v>
      </c>
      <c r="J184" s="82"/>
      <c r="K184" s="83"/>
      <c r="L184" s="52"/>
      <c r="M184" s="53">
        <v>186</v>
      </c>
      <c r="N184" s="54"/>
      <c r="O184" s="53">
        <v>193.5</v>
      </c>
      <c r="P184" s="54"/>
      <c r="Q184" s="53">
        <f>M184+O184</f>
        <v>379.5</v>
      </c>
      <c r="R184" s="73"/>
      <c r="S184" s="53">
        <f>Q184/5.8</f>
        <v>65.431034482758619</v>
      </c>
      <c r="T184" s="74"/>
      <c r="U184" s="84" t="s">
        <v>85</v>
      </c>
      <c r="V184" s="85"/>
      <c r="W184" s="86"/>
    </row>
    <row r="185" spans="1:23" s="10" customFormat="1" ht="14.25" customHeight="1" x14ac:dyDescent="0.2">
      <c r="B185" s="71">
        <v>6</v>
      </c>
      <c r="C185" s="26"/>
      <c r="D185" s="72" t="s">
        <v>37</v>
      </c>
      <c r="E185" s="52"/>
      <c r="F185" s="51" t="s">
        <v>38</v>
      </c>
      <c r="G185" s="51" t="s">
        <v>30</v>
      </c>
      <c r="H185" s="50" t="s">
        <v>30</v>
      </c>
      <c r="I185" s="76" t="s">
        <v>39</v>
      </c>
      <c r="J185" s="76"/>
      <c r="K185" s="76"/>
      <c r="L185" s="52"/>
      <c r="M185" s="53">
        <v>214.5</v>
      </c>
      <c r="N185" s="54"/>
      <c r="O185" s="53">
        <v>196.5</v>
      </c>
      <c r="P185" s="54"/>
      <c r="Q185" s="53">
        <f>M185+O185</f>
        <v>411</v>
      </c>
      <c r="R185" s="73"/>
      <c r="S185" s="53">
        <v>55.54054054054054</v>
      </c>
      <c r="T185" s="74"/>
      <c r="U185" s="77" t="s">
        <v>42</v>
      </c>
      <c r="V185" s="77"/>
      <c r="W185" s="77"/>
    </row>
    <row r="186" spans="1:23" s="10" customFormat="1" ht="14.25" customHeight="1" x14ac:dyDescent="0.2">
      <c r="B186" s="71">
        <v>2</v>
      </c>
      <c r="C186" s="26"/>
      <c r="D186" s="72" t="s">
        <v>37</v>
      </c>
      <c r="E186" s="52"/>
      <c r="F186" s="51" t="s">
        <v>68</v>
      </c>
      <c r="G186" s="51" t="s">
        <v>30</v>
      </c>
      <c r="H186" s="50" t="s">
        <v>30</v>
      </c>
      <c r="I186" s="76" t="s">
        <v>69</v>
      </c>
      <c r="J186" s="76"/>
      <c r="K186" s="76"/>
      <c r="L186" s="52"/>
      <c r="M186" s="53">
        <v>238</v>
      </c>
      <c r="N186" s="54"/>
      <c r="O186" s="53">
        <v>233.5</v>
      </c>
      <c r="P186" s="54"/>
      <c r="Q186" s="53">
        <f>M186+O186</f>
        <v>471.5</v>
      </c>
      <c r="R186" s="73"/>
      <c r="S186" s="53">
        <v>63.71621621621621</v>
      </c>
      <c r="T186" s="74"/>
      <c r="U186" s="77" t="s">
        <v>65</v>
      </c>
      <c r="V186" s="77"/>
      <c r="W186" s="77"/>
    </row>
    <row r="187" spans="1:23" s="10" customFormat="1" ht="14.25" customHeight="1" x14ac:dyDescent="0.2">
      <c r="B187" s="71">
        <v>2</v>
      </c>
      <c r="C187" s="26"/>
      <c r="D187" s="72" t="s">
        <v>37</v>
      </c>
      <c r="E187" s="52"/>
      <c r="F187" s="51" t="s">
        <v>57</v>
      </c>
      <c r="G187" s="51" t="s">
        <v>30</v>
      </c>
      <c r="H187" s="50" t="s">
        <v>30</v>
      </c>
      <c r="I187" s="76" t="s">
        <v>58</v>
      </c>
      <c r="J187" s="76"/>
      <c r="K187" s="76"/>
      <c r="L187" s="52"/>
      <c r="M187" s="53">
        <v>257</v>
      </c>
      <c r="N187" s="54"/>
      <c r="O187" s="53">
        <v>241.5</v>
      </c>
      <c r="P187" s="54"/>
      <c r="Q187" s="53">
        <f>M187+O187</f>
        <v>498.5</v>
      </c>
      <c r="R187" s="73"/>
      <c r="S187" s="53">
        <v>62.3125</v>
      </c>
      <c r="T187" s="74"/>
      <c r="U187" s="77" t="s">
        <v>55</v>
      </c>
      <c r="V187" s="77"/>
      <c r="W187" s="77"/>
    </row>
    <row r="188" spans="1:23" ht="14.25" x14ac:dyDescent="0.2">
      <c r="A188" s="74"/>
      <c r="B188" s="10"/>
      <c r="C188" s="10"/>
      <c r="D188" s="10"/>
      <c r="E188" s="52"/>
      <c r="F188" s="75"/>
      <c r="G188" s="75"/>
      <c r="H188" s="75"/>
      <c r="I188" s="75"/>
      <c r="J188" s="10"/>
      <c r="K188" s="7"/>
      <c r="L188" s="52"/>
      <c r="M188" s="7"/>
      <c r="N188" s="52"/>
      <c r="O188" s="7"/>
      <c r="P188" s="52"/>
      <c r="Q188" s="74"/>
      <c r="R188" s="74"/>
      <c r="S188" s="74"/>
      <c r="T188" s="74"/>
      <c r="U188" s="10"/>
      <c r="V188" s="74"/>
      <c r="W188" s="10"/>
    </row>
    <row r="189" spans="1:23" ht="15" x14ac:dyDescent="0.2">
      <c r="B189" s="24"/>
      <c r="C189" s="24"/>
      <c r="D189" s="24"/>
    </row>
    <row r="190" spans="1:23" ht="15" x14ac:dyDescent="0.2">
      <c r="B190" s="24"/>
      <c r="C190" s="24"/>
      <c r="D190" s="24"/>
      <c r="Q190" s="4"/>
    </row>
    <row r="191" spans="1:23" ht="15" x14ac:dyDescent="0.2">
      <c r="A191" s="59"/>
      <c r="B191" s="24"/>
      <c r="C191" s="24"/>
      <c r="D191" s="24"/>
      <c r="F191" s="29" t="s">
        <v>40</v>
      </c>
      <c r="G191" s="29"/>
      <c r="H191" s="59"/>
      <c r="I191" s="59"/>
      <c r="M191" s="59"/>
      <c r="N191" s="59"/>
      <c r="O191" s="59"/>
      <c r="P191" s="59"/>
      <c r="Q191" s="60"/>
      <c r="R191" s="59"/>
    </row>
    <row r="192" spans="1:23" ht="15" x14ac:dyDescent="0.2">
      <c r="B192" s="24"/>
      <c r="C192" s="24"/>
      <c r="D192" s="24"/>
      <c r="Q192" s="4"/>
    </row>
    <row r="194" spans="2:29" x14ac:dyDescent="0.2">
      <c r="B194" s="78" t="s">
        <v>41</v>
      </c>
      <c r="C194" s="78"/>
      <c r="D194" s="78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</row>
    <row r="201" spans="2:29" x14ac:dyDescent="0.2">
      <c r="S201" s="4" t="str">
        <f>'[1]Starto protokolas'!C6</f>
        <v>Eugenio ROVIDA ( C )</v>
      </c>
      <c r="U201" s="4" t="str">
        <f>'[1]Starto protokolas'!C7</f>
        <v>Larysa VELYKA ( E )</v>
      </c>
      <c r="W201" s="4" t="str">
        <f>S201</f>
        <v>Eugenio ROVIDA ( C )</v>
      </c>
      <c r="Y201" s="4" t="str">
        <f>U201</f>
        <v>Larysa VELYKA ( E )</v>
      </c>
    </row>
    <row r="202" spans="2:29" ht="14.25" x14ac:dyDescent="0.2">
      <c r="X202" s="10"/>
      <c r="Y202" s="10"/>
      <c r="Z202" s="10"/>
      <c r="AA202" s="10"/>
      <c r="AB202" s="10"/>
      <c r="AC202" s="10"/>
    </row>
    <row r="203" spans="2:29" ht="14.25" x14ac:dyDescent="0.2">
      <c r="X203" s="10"/>
      <c r="Y203" s="10"/>
      <c r="Z203" s="10"/>
      <c r="AA203" s="10"/>
      <c r="AB203" s="10"/>
      <c r="AC203" s="10"/>
    </row>
    <row r="204" spans="2:29" ht="14.25" x14ac:dyDescent="0.2">
      <c r="X204" s="10"/>
      <c r="Y204" s="10"/>
      <c r="Z204" s="10"/>
      <c r="AA204" s="10"/>
      <c r="AB204" s="10"/>
      <c r="AC204" s="10"/>
    </row>
    <row r="205" spans="2:29" ht="14.25" x14ac:dyDescent="0.2">
      <c r="X205" s="10"/>
      <c r="Y205" s="10"/>
      <c r="Z205" s="10"/>
      <c r="AA205" s="10"/>
      <c r="AB205" s="10"/>
      <c r="AC205" s="10"/>
    </row>
    <row r="206" spans="2:29" ht="14.25" x14ac:dyDescent="0.2">
      <c r="X206" s="10"/>
      <c r="Y206" s="10"/>
      <c r="Z206" s="10"/>
      <c r="AA206" s="10"/>
      <c r="AB206" s="10"/>
      <c r="AC206" s="10"/>
    </row>
    <row r="207" spans="2:29" ht="14.25" x14ac:dyDescent="0.2">
      <c r="X207" s="10"/>
      <c r="Y207" s="10"/>
      <c r="Z207" s="10"/>
      <c r="AA207" s="10"/>
      <c r="AB207" s="10"/>
      <c r="AC207" s="10"/>
    </row>
    <row r="208" spans="2:29" ht="14.25" x14ac:dyDescent="0.2">
      <c r="X208" s="10"/>
      <c r="Y208" s="10"/>
      <c r="Z208" s="10"/>
      <c r="AA208" s="10"/>
      <c r="AB208" s="10"/>
      <c r="AC208" s="10"/>
    </row>
    <row r="209" spans="24:29" ht="14.25" x14ac:dyDescent="0.2">
      <c r="X209" s="10"/>
      <c r="Y209" s="10"/>
      <c r="Z209" s="10"/>
      <c r="AA209" s="10"/>
      <c r="AB209" s="10"/>
      <c r="AC209" s="10"/>
    </row>
    <row r="210" spans="24:29" ht="14.25" x14ac:dyDescent="0.2">
      <c r="X210" s="10"/>
      <c r="Y210" s="10"/>
      <c r="Z210" s="10"/>
      <c r="AA210" s="10"/>
      <c r="AB210" s="10"/>
      <c r="AC210" s="10"/>
    </row>
    <row r="211" spans="24:29" ht="14.25" x14ac:dyDescent="0.2">
      <c r="X211" s="10"/>
      <c r="Y211" s="10"/>
      <c r="Z211" s="10"/>
      <c r="AA211" s="10"/>
      <c r="AB211" s="10"/>
      <c r="AC211" s="10"/>
    </row>
    <row r="212" spans="24:29" ht="14.25" x14ac:dyDescent="0.2">
      <c r="X212" s="10"/>
      <c r="Y212" s="10"/>
      <c r="Z212" s="10"/>
      <c r="AA212" s="10"/>
      <c r="AB212" s="10"/>
      <c r="AC212" s="10"/>
    </row>
    <row r="213" spans="24:29" ht="14.25" x14ac:dyDescent="0.2">
      <c r="X213" s="10"/>
      <c r="Y213" s="10"/>
      <c r="Z213" s="10"/>
      <c r="AA213" s="10"/>
      <c r="AB213" s="10"/>
      <c r="AC213" s="10"/>
    </row>
    <row r="214" spans="24:29" ht="14.25" x14ac:dyDescent="0.2">
      <c r="X214" s="10"/>
      <c r="Y214" s="10"/>
      <c r="Z214" s="10"/>
      <c r="AA214" s="10"/>
      <c r="AB214" s="10"/>
      <c r="AC214" s="10"/>
    </row>
  </sheetData>
  <mergeCells count="45">
    <mergeCell ref="B1:AA1"/>
    <mergeCell ref="I3:N3"/>
    <mergeCell ref="I5:N5"/>
    <mergeCell ref="I7:N7"/>
    <mergeCell ref="F10:H10"/>
    <mergeCell ref="K10:Q10"/>
    <mergeCell ref="I84:K84"/>
    <mergeCell ref="S84:U84"/>
    <mergeCell ref="W84:Y84"/>
    <mergeCell ref="S12:U12"/>
    <mergeCell ref="W12:Y12"/>
    <mergeCell ref="B34:W34"/>
    <mergeCell ref="I36:K36"/>
    <mergeCell ref="S36:U36"/>
    <mergeCell ref="W36:Y36"/>
    <mergeCell ref="B58:W58"/>
    <mergeCell ref="I60:K60"/>
    <mergeCell ref="S60:U60"/>
    <mergeCell ref="W60:Y60"/>
    <mergeCell ref="B82:W82"/>
    <mergeCell ref="B180:W180"/>
    <mergeCell ref="B106:W106"/>
    <mergeCell ref="I108:K108"/>
    <mergeCell ref="S108:U108"/>
    <mergeCell ref="W108:Y108"/>
    <mergeCell ref="B130:W130"/>
    <mergeCell ref="I132:K132"/>
    <mergeCell ref="S132:U132"/>
    <mergeCell ref="W132:Y132"/>
    <mergeCell ref="B154:W154"/>
    <mergeCell ref="I155:K155"/>
    <mergeCell ref="S155:U155"/>
    <mergeCell ref="W155:Y155"/>
    <mergeCell ref="B177:W177"/>
    <mergeCell ref="I182:K182"/>
    <mergeCell ref="U182:W182"/>
    <mergeCell ref="I184:K184"/>
    <mergeCell ref="U184:W184"/>
    <mergeCell ref="I185:K185"/>
    <mergeCell ref="U185:W185"/>
    <mergeCell ref="I186:K186"/>
    <mergeCell ref="U186:W186"/>
    <mergeCell ref="I187:K187"/>
    <mergeCell ref="U187:W187"/>
    <mergeCell ref="B194:W1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dcterms:created xsi:type="dcterms:W3CDTF">2014-09-02T09:32:25Z</dcterms:created>
  <dcterms:modified xsi:type="dcterms:W3CDTF">2014-09-02T09:48:20Z</dcterms:modified>
</cp:coreProperties>
</file>