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zultatai" sheetId="1" r:id="rId1"/>
  </sheets>
  <definedNames/>
  <calcPr fullCalcOnLoad="1"/>
</workbook>
</file>

<file path=xl/sharedStrings.xml><?xml version="1.0" encoding="utf-8"?>
<sst xmlns="http://schemas.openxmlformats.org/spreadsheetml/2006/main" count="155" uniqueCount="68">
  <si>
    <t>CCI/CIC* A</t>
  </si>
  <si>
    <t>Raitelis</t>
  </si>
  <si>
    <t>Vieta</t>
  </si>
  <si>
    <t>NACIONALINĖ JOJIMO TRIKOVĖS FEDERACIJA</t>
  </si>
  <si>
    <t>%</t>
  </si>
  <si>
    <t>Vidurkis%</t>
  </si>
  <si>
    <t>Baudos t.</t>
  </si>
  <si>
    <t>Laikas</t>
  </si>
  <si>
    <t>Už laiko n.viršijimą</t>
  </si>
  <si>
    <t>Konkūras</t>
  </si>
  <si>
    <t>Konkuras b.t.</t>
  </si>
  <si>
    <t>Krosas</t>
  </si>
  <si>
    <t>Už laiko n. viršijimą</t>
  </si>
  <si>
    <t>Galutinis</t>
  </si>
  <si>
    <t>Žirgas</t>
  </si>
  <si>
    <t>Eil.nr.</t>
  </si>
  <si>
    <t>Balai</t>
  </si>
  <si>
    <t>Lengvas lygis</t>
  </si>
  <si>
    <t>Vidutinis lygis</t>
  </si>
  <si>
    <t>I</t>
  </si>
  <si>
    <t>II</t>
  </si>
  <si>
    <t>Rūta Undzėnaitė</t>
  </si>
  <si>
    <t>Sunkusis lygis</t>
  </si>
  <si>
    <t>Butrimonys, Alytaus raj.</t>
  </si>
  <si>
    <t>2011m. 06-04/05d.</t>
  </si>
  <si>
    <t>LIETUVOS TAURĖ</t>
  </si>
  <si>
    <t>Lotas</t>
  </si>
  <si>
    <t>Siela</t>
  </si>
  <si>
    <t>Rugile Dauliūtė</t>
  </si>
  <si>
    <t>Dangis Rakauskas</t>
  </si>
  <si>
    <t>Westo-S</t>
  </si>
  <si>
    <t>Derbis</t>
  </si>
  <si>
    <t>Lothringer;s Son</t>
  </si>
  <si>
    <t>Juula Reinumagi</t>
  </si>
  <si>
    <t>Czaruk</t>
  </si>
  <si>
    <t>Laura Martinavičiūtė</t>
  </si>
  <si>
    <t>Danguolė Lastauskaitė</t>
  </si>
  <si>
    <t>Trapecija</t>
  </si>
  <si>
    <t>Kotryna Kamajevaitė</t>
  </si>
  <si>
    <t>Signalas</t>
  </si>
  <si>
    <t>Rugilė Dauliūtė</t>
  </si>
  <si>
    <t>Postas</t>
  </si>
  <si>
    <t>Justina Vaitiekūnaitė</t>
  </si>
  <si>
    <t>Vanagas</t>
  </si>
  <si>
    <t>Figaro</t>
  </si>
  <si>
    <t>Valeta</t>
  </si>
  <si>
    <t>Fort nox</t>
  </si>
  <si>
    <t>Lavazza</t>
  </si>
  <si>
    <t>Ingrida Daševskaja</t>
  </si>
  <si>
    <t>Quality</t>
  </si>
  <si>
    <t>Ecuador</t>
  </si>
  <si>
    <t>Red Honey</t>
  </si>
  <si>
    <t>Rokas Buivydas</t>
  </si>
  <si>
    <t>Mantas Plaščinskas</t>
  </si>
  <si>
    <t>Egle Brazauskaitė</t>
  </si>
  <si>
    <t>Tviksas</t>
  </si>
  <si>
    <t>Viktorija Kundrotaite</t>
  </si>
  <si>
    <t>D.Kraulaidiene</t>
  </si>
  <si>
    <t>D.Pakuliene</t>
  </si>
  <si>
    <t>R.Saboniene</t>
  </si>
  <si>
    <t>elim</t>
  </si>
  <si>
    <t xml:space="preserve"> b.t.</t>
  </si>
  <si>
    <t>elim.</t>
  </si>
  <si>
    <t>Konkuras</t>
  </si>
  <si>
    <t>atsisako</t>
  </si>
  <si>
    <t>\</t>
  </si>
  <si>
    <t>III</t>
  </si>
  <si>
    <t xml:space="preserve">Konkuras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</si>
</sst>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"/>
    <numFmt numFmtId="183" formatCode="0.0000000000"/>
    <numFmt numFmtId="184" formatCode="0.000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19" applyFont="1">
      <alignment/>
      <protection/>
    </xf>
    <xf numFmtId="0" fontId="1" fillId="0" borderId="0" xfId="19" applyFont="1" applyBorder="1" applyAlignment="1">
      <alignment horizontal="left"/>
      <protection/>
    </xf>
    <xf numFmtId="0" fontId="3" fillId="0" borderId="1" xfId="19" applyFont="1" applyFill="1" applyBorder="1" applyAlignment="1">
      <alignment vertical="center"/>
      <protection/>
    </xf>
    <xf numFmtId="0" fontId="3" fillId="0" borderId="2" xfId="19" applyFont="1" applyBorder="1" applyAlignment="1">
      <alignment horizontal="left" vertical="center"/>
      <protection/>
    </xf>
    <xf numFmtId="0" fontId="3" fillId="0" borderId="3" xfId="19" applyFont="1" applyFill="1" applyBorder="1" applyAlignment="1">
      <alignment horizontal="center" vertical="center"/>
      <protection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20" applyNumberFormat="1" applyFont="1" applyBorder="1" applyAlignment="1">
      <alignment horizontal="center" vertical="center"/>
    </xf>
    <xf numFmtId="2" fontId="1" fillId="0" borderId="0" xfId="20" applyNumberFormat="1" applyFont="1" applyBorder="1" applyAlignment="1">
      <alignment horizontal="center" vertical="center"/>
    </xf>
    <xf numFmtId="172" fontId="1" fillId="0" borderId="0" xfId="19" applyNumberFormat="1" applyFont="1" applyBorder="1" applyAlignment="1">
      <alignment horizontal="center" vertical="center"/>
      <protection/>
    </xf>
    <xf numFmtId="0" fontId="1" fillId="0" borderId="0" xfId="19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172" fontId="1" fillId="0" borderId="0" xfId="19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19" applyNumberFormat="1" applyFont="1" applyBorder="1" applyAlignment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2" fontId="3" fillId="0" borderId="0" xfId="19" applyNumberFormat="1" applyFont="1" applyBorder="1" applyAlignment="1">
      <alignment horizontal="center" vertical="center"/>
      <protection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19" applyFont="1" applyFill="1" applyBorder="1" applyAlignment="1">
      <alignment horizontal="center" vertical="center"/>
      <protection/>
    </xf>
    <xf numFmtId="0" fontId="3" fillId="0" borderId="8" xfId="19" applyFont="1" applyFill="1" applyBorder="1" applyAlignment="1">
      <alignment horizontal="center" vertical="center"/>
      <protection/>
    </xf>
    <xf numFmtId="0" fontId="3" fillId="0" borderId="8" xfId="19" applyFont="1" applyBorder="1" applyAlignment="1">
      <alignment horizontal="center" vertical="center"/>
      <protection/>
    </xf>
    <xf numFmtId="0" fontId="6" fillId="0" borderId="5" xfId="0" applyFont="1" applyBorder="1" applyAlignment="1">
      <alignment horizontal="center"/>
    </xf>
    <xf numFmtId="0" fontId="1" fillId="0" borderId="4" xfId="19" applyFont="1" applyBorder="1" applyAlignment="1">
      <alignment horizontal="center" vertical="center"/>
      <protection/>
    </xf>
    <xf numFmtId="2" fontId="1" fillId="0" borderId="4" xfId="2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5" xfId="19" applyFont="1" applyBorder="1" applyAlignment="1">
      <alignment horizontal="center" vertical="center"/>
      <protection/>
    </xf>
    <xf numFmtId="0" fontId="1" fillId="0" borderId="0" xfId="19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2" fontId="1" fillId="0" borderId="0" xfId="2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19" applyFont="1" applyFill="1" applyBorder="1" applyAlignment="1">
      <alignment horizontal="center" vertical="center"/>
      <protection/>
    </xf>
    <xf numFmtId="2" fontId="1" fillId="0" borderId="0" xfId="2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19" applyFont="1" applyFill="1" applyBorder="1" applyAlignment="1">
      <alignment horizontal="center" vertical="center"/>
      <protection/>
    </xf>
    <xf numFmtId="2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0" borderId="4" xfId="20" applyNumberFormat="1" applyFont="1" applyFill="1" applyBorder="1" applyAlignment="1">
      <alignment horizontal="center" vertical="center"/>
    </xf>
    <xf numFmtId="2" fontId="3" fillId="0" borderId="9" xfId="2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2" fontId="1" fillId="0" borderId="10" xfId="2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1" fillId="0" borderId="5" xfId="19" applyFont="1" applyFill="1" applyBorder="1" applyAlignment="1">
      <alignment horizontal="center" vertical="center"/>
      <protection/>
    </xf>
    <xf numFmtId="2" fontId="1" fillId="0" borderId="10" xfId="20" applyNumberFormat="1" applyFont="1" applyBorder="1" applyAlignment="1">
      <alignment horizontal="center" vertical="center"/>
    </xf>
    <xf numFmtId="2" fontId="1" fillId="0" borderId="9" xfId="2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2" fontId="3" fillId="0" borderId="4" xfId="20" applyNumberFormat="1" applyFont="1" applyFill="1" applyBorder="1" applyAlignment="1">
      <alignment horizontal="center" vertical="center"/>
    </xf>
    <xf numFmtId="2" fontId="3" fillId="0" borderId="4" xfId="20" applyNumberFormat="1" applyFont="1" applyBorder="1" applyAlignment="1">
      <alignment horizontal="center" vertical="center"/>
    </xf>
    <xf numFmtId="0" fontId="3" fillId="0" borderId="12" xfId="19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4" xfId="19" applyFont="1" applyFill="1" applyBorder="1" applyAlignment="1">
      <alignment horizontal="center" vertical="center"/>
      <protection/>
    </xf>
    <xf numFmtId="0" fontId="5" fillId="0" borderId="4" xfId="0" applyFont="1" applyBorder="1" applyAlignment="1">
      <alignment wrapText="1"/>
    </xf>
    <xf numFmtId="0" fontId="3" fillId="0" borderId="4" xfId="19" applyFont="1" applyBorder="1" applyAlignment="1">
      <alignment horizontal="center" vertical="center"/>
      <protection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2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13" xfId="19" applyFont="1" applyFill="1" applyBorder="1" applyAlignment="1">
      <alignment horizontal="center" vertical="center"/>
      <protection/>
    </xf>
    <xf numFmtId="0" fontId="3" fillId="0" borderId="14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17" xfId="19" applyFont="1" applyFill="1" applyBorder="1" applyAlignment="1">
      <alignment horizontal="center" vertical="center"/>
      <protection/>
    </xf>
    <xf numFmtId="0" fontId="3" fillId="0" borderId="6" xfId="19" applyFont="1" applyFill="1" applyBorder="1" applyAlignment="1">
      <alignment horizontal="center" vertical="center" wrapText="1"/>
      <protection/>
    </xf>
    <xf numFmtId="0" fontId="3" fillId="0" borderId="18" xfId="19" applyFont="1" applyFill="1" applyBorder="1" applyAlignment="1">
      <alignment horizontal="center" vertical="center" wrapText="1"/>
      <protection/>
    </xf>
    <xf numFmtId="0" fontId="3" fillId="0" borderId="2" xfId="19" applyFont="1" applyFill="1" applyBorder="1" applyAlignment="1">
      <alignment horizontal="center" vertical="center" wrapText="1"/>
      <protection/>
    </xf>
    <xf numFmtId="0" fontId="3" fillId="0" borderId="8" xfId="19" applyFont="1" applyFill="1" applyBorder="1" applyAlignment="1">
      <alignment horizontal="center" vertical="center" wrapText="1"/>
      <protection/>
    </xf>
    <xf numFmtId="0" fontId="4" fillId="0" borderId="19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3" fillId="0" borderId="21" xfId="19" applyFont="1" applyFill="1" applyBorder="1" applyAlignment="1">
      <alignment horizontal="center" vertical="center" wrapText="1"/>
      <protection/>
    </xf>
    <xf numFmtId="0" fontId="3" fillId="0" borderId="22" xfId="19" applyFont="1" applyFill="1" applyBorder="1" applyAlignment="1">
      <alignment horizontal="center" vertical="center" wrapText="1"/>
      <protection/>
    </xf>
    <xf numFmtId="172" fontId="3" fillId="0" borderId="6" xfId="19" applyNumberFormat="1" applyFont="1" applyFill="1" applyBorder="1" applyAlignment="1">
      <alignment horizontal="center" vertical="center" wrapText="1"/>
      <protection/>
    </xf>
    <xf numFmtId="172" fontId="3" fillId="0" borderId="18" xfId="19" applyNumberFormat="1" applyFont="1" applyFill="1" applyBorder="1" applyAlignment="1">
      <alignment horizontal="center" vertical="center" wrapText="1"/>
      <protection/>
    </xf>
    <xf numFmtId="0" fontId="3" fillId="0" borderId="7" xfId="19" applyFont="1" applyFill="1" applyBorder="1" applyAlignment="1">
      <alignment horizontal="center" vertical="center" wrapText="1"/>
      <protection/>
    </xf>
    <xf numFmtId="0" fontId="3" fillId="0" borderId="23" xfId="19" applyFont="1" applyFill="1" applyBorder="1" applyAlignment="1">
      <alignment horizontal="center" vertical="center" wrapText="1"/>
      <protection/>
    </xf>
    <xf numFmtId="0" fontId="3" fillId="0" borderId="24" xfId="19" applyFont="1" applyFill="1" applyBorder="1" applyAlignment="1">
      <alignment horizontal="center" vertical="center" wrapText="1"/>
      <protection/>
    </xf>
    <xf numFmtId="0" fontId="3" fillId="0" borderId="2" xfId="19" applyFont="1" applyBorder="1" applyAlignment="1">
      <alignment horizontal="center" wrapText="1"/>
      <protection/>
    </xf>
    <xf numFmtId="0" fontId="3" fillId="0" borderId="8" xfId="19" applyFont="1" applyBorder="1" applyAlignment="1">
      <alignment horizontal="center" wrapText="1"/>
      <protection/>
    </xf>
    <xf numFmtId="0" fontId="3" fillId="0" borderId="23" xfId="19" applyFont="1" applyBorder="1" applyAlignment="1">
      <alignment horizontal="center" wrapText="1"/>
      <protection/>
    </xf>
    <xf numFmtId="0" fontId="3" fillId="0" borderId="24" xfId="19" applyFont="1" applyBorder="1" applyAlignment="1">
      <alignment horizontal="center" wrapText="1"/>
      <protection/>
    </xf>
    <xf numFmtId="0" fontId="3" fillId="0" borderId="25" xfId="19" applyFont="1" applyFill="1" applyBorder="1" applyAlignment="1">
      <alignment horizontal="center" vertical="center" wrapText="1"/>
      <protection/>
    </xf>
    <xf numFmtId="0" fontId="3" fillId="0" borderId="16" xfId="19" applyFont="1" applyFill="1" applyBorder="1" applyAlignment="1">
      <alignment horizontal="center" vertical="center" wrapText="1"/>
      <protection/>
    </xf>
    <xf numFmtId="0" fontId="3" fillId="0" borderId="26" xfId="19" applyFont="1" applyFill="1" applyBorder="1" applyAlignment="1">
      <alignment horizontal="center" vertical="center" wrapText="1"/>
      <protection/>
    </xf>
    <xf numFmtId="0" fontId="1" fillId="0" borderId="18" xfId="19" applyFont="1" applyBorder="1" applyAlignment="1">
      <alignment horizontal="center" vertical="center" wrapText="1"/>
      <protection/>
    </xf>
    <xf numFmtId="0" fontId="6" fillId="0" borderId="27" xfId="0" applyFont="1" applyBorder="1" applyAlignment="1">
      <alignment wrapText="1"/>
    </xf>
    <xf numFmtId="0" fontId="3" fillId="0" borderId="28" xfId="19" applyFont="1" applyFill="1" applyBorder="1" applyAlignment="1">
      <alignment horizontal="center" vertical="center" wrapText="1"/>
      <protection/>
    </xf>
    <xf numFmtId="0" fontId="3" fillId="0" borderId="29" xfId="19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 vertical="center"/>
    </xf>
    <xf numFmtId="172" fontId="1" fillId="0" borderId="10" xfId="19" applyNumberFormat="1" applyFont="1" applyBorder="1" applyAlignment="1">
      <alignment horizontal="center" vertical="center"/>
      <protection/>
    </xf>
    <xf numFmtId="0" fontId="1" fillId="0" borderId="30" xfId="19" applyFont="1" applyBorder="1" applyAlignment="1">
      <alignment horizontal="center" vertical="center"/>
      <protection/>
    </xf>
    <xf numFmtId="0" fontId="0" fillId="0" borderId="31" xfId="0" applyFont="1" applyBorder="1" applyAlignment="1">
      <alignment/>
    </xf>
    <xf numFmtId="172" fontId="1" fillId="0" borderId="32" xfId="19" applyNumberFormat="1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1" fillId="0" borderId="33" xfId="19" applyNumberFormat="1" applyFont="1" applyBorder="1" applyAlignment="1">
      <alignment horizontal="center" vertical="center"/>
      <protection/>
    </xf>
    <xf numFmtId="2" fontId="1" fillId="0" borderId="34" xfId="19" applyNumberFormat="1" applyFont="1" applyBorder="1" applyAlignment="1">
      <alignment horizontal="center" vertical="center"/>
      <protection/>
    </xf>
    <xf numFmtId="0" fontId="1" fillId="0" borderId="35" xfId="19" applyFont="1" applyBorder="1" applyAlignment="1">
      <alignment horizontal="center" vertical="center"/>
      <protection/>
    </xf>
    <xf numFmtId="0" fontId="1" fillId="0" borderId="36" xfId="19" applyFont="1" applyBorder="1" applyAlignment="1">
      <alignment horizontal="center" vertical="center"/>
      <protection/>
    </xf>
    <xf numFmtId="172" fontId="1" fillId="0" borderId="37" xfId="19" applyNumberFormat="1" applyFont="1" applyBorder="1" applyAlignment="1">
      <alignment horizontal="center" vertical="center"/>
      <protection/>
    </xf>
    <xf numFmtId="0" fontId="3" fillId="0" borderId="38" xfId="19" applyFont="1" applyFill="1" applyBorder="1" applyAlignment="1">
      <alignment horizontal="center" vertical="center" wrapText="1"/>
      <protection/>
    </xf>
    <xf numFmtId="0" fontId="3" fillId="0" borderId="39" xfId="19" applyFont="1" applyFill="1" applyBorder="1" applyAlignment="1">
      <alignment horizontal="center" vertical="center" wrapText="1"/>
      <protection/>
    </xf>
    <xf numFmtId="0" fontId="3" fillId="0" borderId="40" xfId="19" applyFont="1" applyFill="1" applyBorder="1" applyAlignment="1">
      <alignment horizontal="center" vertical="center" wrapText="1"/>
      <protection/>
    </xf>
    <xf numFmtId="0" fontId="3" fillId="0" borderId="41" xfId="19" applyFont="1" applyFill="1" applyBorder="1" applyAlignment="1">
      <alignment horizontal="center" vertical="center" wrapText="1"/>
      <protection/>
    </xf>
    <xf numFmtId="0" fontId="3" fillId="0" borderId="42" xfId="19" applyFont="1" applyFill="1" applyBorder="1" applyAlignment="1">
      <alignment horizontal="center" vertical="center" wrapText="1"/>
      <protection/>
    </xf>
    <xf numFmtId="0" fontId="3" fillId="0" borderId="43" xfId="19" applyFont="1" applyFill="1" applyBorder="1" applyAlignment="1">
      <alignment horizontal="center" vertical="center" wrapText="1"/>
      <protection/>
    </xf>
    <xf numFmtId="0" fontId="3" fillId="0" borderId="44" xfId="19" applyFont="1" applyFill="1" applyBorder="1" applyAlignment="1">
      <alignment horizontal="center" vertical="center" wrapText="1"/>
      <protection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37" xfId="0" applyNumberFormat="1" applyFont="1" applyBorder="1" applyAlignment="1">
      <alignment horizontal="center" vertical="center"/>
    </xf>
    <xf numFmtId="0" fontId="3" fillId="0" borderId="45" xfId="19" applyFont="1" applyFill="1" applyBorder="1" applyAlignment="1">
      <alignment horizontal="center" vertical="center" wrapText="1"/>
      <protection/>
    </xf>
    <xf numFmtId="172" fontId="3" fillId="0" borderId="44" xfId="19" applyNumberFormat="1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172" fontId="1" fillId="0" borderId="32" xfId="0" applyNumberFormat="1" applyFont="1" applyBorder="1" applyAlignment="1">
      <alignment horizontal="center" vertical="center"/>
    </xf>
    <xf numFmtId="172" fontId="3" fillId="0" borderId="10" xfId="19" applyNumberFormat="1" applyFont="1" applyBorder="1" applyAlignment="1">
      <alignment horizontal="center" vertical="center"/>
      <protection/>
    </xf>
    <xf numFmtId="0" fontId="3" fillId="0" borderId="5" xfId="19" applyFont="1" applyFill="1" applyBorder="1" applyAlignment="1">
      <alignment horizontal="center" vertical="center"/>
      <protection/>
    </xf>
    <xf numFmtId="172" fontId="3" fillId="0" borderId="10" xfId="19" applyNumberFormat="1" applyFont="1" applyFill="1" applyBorder="1" applyAlignment="1">
      <alignment horizontal="center" vertical="center"/>
      <protection/>
    </xf>
    <xf numFmtId="0" fontId="3" fillId="0" borderId="5" xfId="19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/>
    </xf>
    <xf numFmtId="2" fontId="3" fillId="0" borderId="33" xfId="19" applyNumberFormat="1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72" fontId="3" fillId="0" borderId="37" xfId="0" applyNumberFormat="1" applyFont="1" applyBorder="1" applyAlignment="1">
      <alignment horizontal="center" vertical="center"/>
    </xf>
    <xf numFmtId="172" fontId="3" fillId="0" borderId="37" xfId="19" applyNumberFormat="1" applyFont="1" applyBorder="1" applyAlignment="1">
      <alignment horizontal="center" vertical="center"/>
      <protection/>
    </xf>
    <xf numFmtId="2" fontId="3" fillId="0" borderId="46" xfId="19" applyNumberFormat="1" applyFont="1" applyBorder="1" applyAlignment="1">
      <alignment horizontal="center" vertical="center"/>
      <protection/>
    </xf>
    <xf numFmtId="0" fontId="1" fillId="0" borderId="44" xfId="19" applyFont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/>
    </xf>
    <xf numFmtId="0" fontId="5" fillId="0" borderId="27" xfId="0" applyFont="1" applyBorder="1" applyAlignment="1">
      <alignment wrapText="1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Border="1" applyAlignment="1">
      <alignment/>
    </xf>
    <xf numFmtId="0" fontId="3" fillId="0" borderId="29" xfId="19" applyFont="1" applyFill="1" applyBorder="1" applyAlignment="1">
      <alignment horizontal="center" vertical="center"/>
      <protection/>
    </xf>
    <xf numFmtId="0" fontId="3" fillId="0" borderId="22" xfId="19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2" fontId="3" fillId="0" borderId="10" xfId="20" applyNumberFormat="1" applyFont="1" applyFill="1" applyBorder="1" applyAlignment="1">
      <alignment horizontal="center" vertical="center"/>
    </xf>
    <xf numFmtId="2" fontId="1" fillId="0" borderId="32" xfId="20" applyNumberFormat="1" applyFont="1" applyBorder="1" applyAlignment="1">
      <alignment horizontal="center" vertical="center"/>
    </xf>
    <xf numFmtId="2" fontId="3" fillId="0" borderId="10" xfId="20" applyNumberFormat="1" applyFont="1" applyFill="1" applyBorder="1" applyAlignment="1">
      <alignment horizontal="center" vertical="center"/>
    </xf>
    <xf numFmtId="2" fontId="1" fillId="0" borderId="32" xfId="20" applyNumberFormat="1" applyFont="1" applyFill="1" applyBorder="1" applyAlignment="1">
      <alignment horizontal="center" vertical="center"/>
    </xf>
    <xf numFmtId="2" fontId="1" fillId="0" borderId="10" xfId="19" applyNumberFormat="1" applyFont="1" applyBorder="1" applyAlignment="1">
      <alignment horizontal="center" vertical="center"/>
      <protection/>
    </xf>
    <xf numFmtId="0" fontId="1" fillId="0" borderId="30" xfId="0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1" fillId="0" borderId="31" xfId="20" applyNumberFormat="1" applyFont="1" applyFill="1" applyBorder="1" applyAlignment="1">
      <alignment horizontal="center" vertical="center"/>
    </xf>
    <xf numFmtId="2" fontId="1" fillId="0" borderId="31" xfId="20" applyNumberFormat="1" applyFont="1" applyBorder="1" applyAlignment="1">
      <alignment horizontal="center" vertical="center"/>
    </xf>
    <xf numFmtId="2" fontId="1" fillId="0" borderId="32" xfId="19" applyNumberFormat="1" applyFont="1" applyBorder="1" applyAlignment="1">
      <alignment horizontal="center" vertical="center"/>
      <protection/>
    </xf>
    <xf numFmtId="0" fontId="1" fillId="0" borderId="47" xfId="19" applyFont="1" applyFill="1" applyBorder="1" applyAlignment="1">
      <alignment horizontal="center" vertical="center"/>
      <protection/>
    </xf>
    <xf numFmtId="2" fontId="1" fillId="0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19" applyFont="1" applyFill="1" applyBorder="1" applyAlignment="1">
      <alignment horizontal="center" vertical="center"/>
      <protection/>
    </xf>
    <xf numFmtId="2" fontId="1" fillId="0" borderId="9" xfId="20" applyNumberFormat="1" applyFont="1" applyFill="1" applyBorder="1" applyAlignment="1">
      <alignment horizontal="center" vertical="center"/>
    </xf>
    <xf numFmtId="2" fontId="1" fillId="0" borderId="48" xfId="19" applyNumberFormat="1" applyFont="1" applyBorder="1" applyAlignment="1">
      <alignment horizontal="center" vertical="center"/>
      <protection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2" fontId="3" fillId="0" borderId="48" xfId="20" applyNumberFormat="1" applyFont="1" applyFill="1" applyBorder="1" applyAlignment="1">
      <alignment horizontal="center" vertical="center"/>
    </xf>
    <xf numFmtId="2" fontId="3" fillId="0" borderId="48" xfId="19" applyNumberFormat="1" applyFont="1" applyBorder="1" applyAlignment="1">
      <alignment horizontal="center" vertical="center"/>
      <protection/>
    </xf>
    <xf numFmtId="2" fontId="3" fillId="0" borderId="10" xfId="19" applyNumberFormat="1" applyFont="1" applyFill="1" applyBorder="1" applyAlignment="1">
      <alignment horizontal="center" vertical="center"/>
      <protection/>
    </xf>
    <xf numFmtId="2" fontId="3" fillId="0" borderId="10" xfId="19" applyNumberFormat="1" applyFont="1" applyBorder="1" applyAlignment="1">
      <alignment horizontal="center" vertical="center"/>
      <protection/>
    </xf>
    <xf numFmtId="0" fontId="5" fillId="0" borderId="27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2" fontId="1" fillId="0" borderId="31" xfId="0" applyNumberFormat="1" applyFont="1" applyBorder="1" applyAlignment="1">
      <alignment horizontal="center"/>
    </xf>
    <xf numFmtId="0" fontId="1" fillId="0" borderId="31" xfId="19" applyFont="1" applyBorder="1" applyAlignment="1">
      <alignment horizontal="center" vertical="center"/>
      <protection/>
    </xf>
    <xf numFmtId="0" fontId="1" fillId="0" borderId="31" xfId="19" applyFont="1" applyFill="1" applyBorder="1" applyAlignment="1">
      <alignment horizontal="center" vertical="center"/>
      <protection/>
    </xf>
    <xf numFmtId="0" fontId="3" fillId="0" borderId="47" xfId="19" applyFont="1" applyFill="1" applyBorder="1" applyAlignment="1">
      <alignment horizontal="center" vertical="center"/>
      <protection/>
    </xf>
    <xf numFmtId="2" fontId="3" fillId="0" borderId="9" xfId="0" applyNumberFormat="1" applyFont="1" applyFill="1" applyBorder="1" applyAlignment="1">
      <alignment horizontal="center"/>
    </xf>
    <xf numFmtId="0" fontId="3" fillId="0" borderId="9" xfId="19" applyFont="1" applyFill="1" applyBorder="1" applyAlignment="1">
      <alignment horizontal="center" vertical="center"/>
      <protection/>
    </xf>
    <xf numFmtId="2" fontId="3" fillId="0" borderId="9" xfId="2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7" xfId="19" applyFont="1" applyBorder="1" applyAlignment="1">
      <alignment horizontal="center" vertical="center"/>
      <protection/>
    </xf>
    <xf numFmtId="0" fontId="3" fillId="0" borderId="9" xfId="19" applyFont="1" applyBorder="1" applyAlignment="1">
      <alignment horizontal="center" vertical="center"/>
      <protection/>
    </xf>
    <xf numFmtId="172" fontId="3" fillId="0" borderId="48" xfId="19" applyNumberFormat="1" applyFont="1" applyBorder="1" applyAlignment="1">
      <alignment horizontal="center" vertical="center"/>
      <protection/>
    </xf>
    <xf numFmtId="2" fontId="3" fillId="0" borderId="49" xfId="19" applyNumberFormat="1" applyFont="1" applyBorder="1" applyAlignment="1">
      <alignment horizontal="center" vertical="center"/>
      <protection/>
    </xf>
    <xf numFmtId="2" fontId="1" fillId="0" borderId="50" xfId="2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_120_18oc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52"/>
  <sheetViews>
    <sheetView tabSelected="1" workbookViewId="0" topLeftCell="A46">
      <selection activeCell="W52" sqref="W52"/>
    </sheetView>
  </sheetViews>
  <sheetFormatPr defaultColWidth="9.140625" defaultRowHeight="12.75"/>
  <cols>
    <col min="1" max="1" width="5.421875" style="0" customWidth="1"/>
    <col min="2" max="2" width="15.57421875" style="0" customWidth="1"/>
    <col min="3" max="3" width="10.57421875" style="0" customWidth="1"/>
    <col min="4" max="4" width="6.00390625" style="0" customWidth="1"/>
    <col min="5" max="5" width="4.8515625" style="0" customWidth="1"/>
    <col min="6" max="7" width="6.140625" style="0" customWidth="1"/>
    <col min="8" max="8" width="5.57421875" style="0" customWidth="1"/>
    <col min="9" max="9" width="6.8515625" style="0" customWidth="1"/>
    <col min="10" max="10" width="1.1484375" style="0" hidden="1" customWidth="1"/>
    <col min="11" max="11" width="8.00390625" style="0" customWidth="1"/>
    <col min="12" max="12" width="5.28125" style="0" customWidth="1"/>
    <col min="13" max="13" width="5.7109375" style="0" customWidth="1"/>
    <col min="14" max="14" width="7.140625" style="0" customWidth="1"/>
    <col min="15" max="15" width="6.8515625" style="0" customWidth="1"/>
    <col min="16" max="16" width="7.00390625" style="0" customWidth="1"/>
    <col min="17" max="17" width="4.7109375" style="0" customWidth="1"/>
    <col min="18" max="18" width="7.00390625" style="0" customWidth="1"/>
    <col min="19" max="19" width="6.140625" style="0" customWidth="1"/>
    <col min="20" max="20" width="6.8515625" style="0" customWidth="1"/>
    <col min="21" max="21" width="9.7109375" style="0" customWidth="1"/>
  </cols>
  <sheetData>
    <row r="3" spans="2:3" ht="12.75">
      <c r="B3" s="1" t="s">
        <v>3</v>
      </c>
      <c r="C3" s="1"/>
    </row>
    <row r="4" spans="2:3" ht="12.75">
      <c r="B4" s="1" t="s">
        <v>23</v>
      </c>
      <c r="C4" s="1"/>
    </row>
    <row r="5" spans="2:3" ht="12.75">
      <c r="B5" s="1" t="s">
        <v>24</v>
      </c>
      <c r="C5" s="1"/>
    </row>
    <row r="6" ht="12.75">
      <c r="B6" s="1" t="s">
        <v>25</v>
      </c>
    </row>
    <row r="7" spans="2:15" ht="13.5" thickBot="1">
      <c r="B7" s="1" t="s">
        <v>17</v>
      </c>
      <c r="M7" s="1"/>
      <c r="O7" s="1"/>
    </row>
    <row r="8" spans="1:21" ht="13.5" thickBot="1">
      <c r="A8" s="2"/>
      <c r="B8" s="3"/>
      <c r="C8" s="3"/>
      <c r="D8" s="12" t="s">
        <v>0</v>
      </c>
      <c r="E8" s="4"/>
      <c r="F8" s="4">
        <v>200</v>
      </c>
      <c r="G8" s="4"/>
      <c r="H8" s="4"/>
      <c r="I8" s="4"/>
      <c r="J8" s="4"/>
      <c r="K8" s="4"/>
      <c r="L8" s="4"/>
      <c r="M8" s="79" t="s">
        <v>9</v>
      </c>
      <c r="N8" s="80"/>
      <c r="O8" s="80"/>
      <c r="P8" s="78"/>
      <c r="Q8" s="80" t="s">
        <v>11</v>
      </c>
      <c r="R8" s="80"/>
      <c r="S8" s="80"/>
      <c r="T8" s="78"/>
      <c r="U8" s="81" t="s">
        <v>13</v>
      </c>
    </row>
    <row r="9" spans="1:21" ht="24" customHeight="1" thickBot="1">
      <c r="A9" s="5"/>
      <c r="B9" s="94" t="s">
        <v>1</v>
      </c>
      <c r="C9" s="96" t="s">
        <v>14</v>
      </c>
      <c r="D9" s="85" t="s">
        <v>59</v>
      </c>
      <c r="E9" s="86"/>
      <c r="F9" s="85" t="s">
        <v>57</v>
      </c>
      <c r="G9" s="86"/>
      <c r="H9" s="85" t="s">
        <v>58</v>
      </c>
      <c r="I9" s="86"/>
      <c r="J9" s="6"/>
      <c r="K9" s="98" t="s">
        <v>5</v>
      </c>
      <c r="L9" s="99" t="s">
        <v>6</v>
      </c>
      <c r="M9" s="66" t="s">
        <v>6</v>
      </c>
      <c r="N9" s="83" t="s">
        <v>7</v>
      </c>
      <c r="O9" s="87" t="s">
        <v>8</v>
      </c>
      <c r="P9" s="89" t="s">
        <v>6</v>
      </c>
      <c r="Q9" s="120" t="s">
        <v>61</v>
      </c>
      <c r="R9" s="121" t="s">
        <v>7</v>
      </c>
      <c r="S9" s="122" t="s">
        <v>12</v>
      </c>
      <c r="T9" s="81" t="s">
        <v>6</v>
      </c>
      <c r="U9" s="82"/>
    </row>
    <row r="10" spans="1:22" ht="28.5" customHeight="1" thickBot="1">
      <c r="A10" s="35" t="s">
        <v>15</v>
      </c>
      <c r="B10" s="95"/>
      <c r="C10" s="97"/>
      <c r="D10" s="33" t="s">
        <v>16</v>
      </c>
      <c r="E10" s="157" t="s">
        <v>4</v>
      </c>
      <c r="F10" s="33" t="s">
        <v>16</v>
      </c>
      <c r="G10" s="157"/>
      <c r="H10" s="33" t="s">
        <v>16</v>
      </c>
      <c r="I10" s="157" t="s">
        <v>4</v>
      </c>
      <c r="J10" s="156"/>
      <c r="K10" s="88"/>
      <c r="L10" s="100"/>
      <c r="M10" s="123"/>
      <c r="N10" s="124"/>
      <c r="O10" s="130"/>
      <c r="P10" s="131"/>
      <c r="Q10" s="123"/>
      <c r="R10" s="124"/>
      <c r="S10" s="125"/>
      <c r="T10" s="126"/>
      <c r="U10" s="150"/>
      <c r="V10" s="113" t="s">
        <v>2</v>
      </c>
    </row>
    <row r="11" spans="1:22" ht="15.75" customHeight="1" thickBot="1">
      <c r="A11" s="53">
        <v>1</v>
      </c>
      <c r="B11" s="62" t="s">
        <v>54</v>
      </c>
      <c r="C11" s="151" t="s">
        <v>51</v>
      </c>
      <c r="D11" s="179">
        <v>133</v>
      </c>
      <c r="E11" s="180">
        <f aca="true" t="shared" si="0" ref="E11:E19">(D11/200)*100</f>
        <v>66.5</v>
      </c>
      <c r="F11" s="179">
        <v>132</v>
      </c>
      <c r="G11" s="181">
        <f aca="true" t="shared" si="1" ref="G11:G19">(F11/200)*100</f>
        <v>66</v>
      </c>
      <c r="H11" s="179">
        <v>121</v>
      </c>
      <c r="I11" s="181">
        <f aca="true" t="shared" si="2" ref="I11:I19">(H11/200)*100</f>
        <v>60.5</v>
      </c>
      <c r="J11" s="200">
        <f>(E11+G11+I11)/3</f>
        <v>64.33333333333333</v>
      </c>
      <c r="K11" s="52">
        <f aca="true" t="shared" si="3" ref="K11:K19">(E11+G11+I11)/3</f>
        <v>64.33333333333333</v>
      </c>
      <c r="L11" s="182">
        <f aca="true" t="shared" si="4" ref="L11:L19">(K11-100)*1.5*(-1)</f>
        <v>53.50000000000001</v>
      </c>
      <c r="M11" s="145">
        <v>0</v>
      </c>
      <c r="N11" s="146">
        <v>72.88</v>
      </c>
      <c r="O11" s="146"/>
      <c r="P11" s="147">
        <f aca="true" t="shared" si="5" ref="P11:P17">M11+O11</f>
        <v>0</v>
      </c>
      <c r="Q11" s="145">
        <v>0</v>
      </c>
      <c r="R11" s="146">
        <v>217.13</v>
      </c>
      <c r="S11" s="146"/>
      <c r="T11" s="148">
        <f aca="true" t="shared" si="6" ref="T11:T16">Q11+S11</f>
        <v>0</v>
      </c>
      <c r="U11" s="149">
        <f aca="true" t="shared" si="7" ref="U11:U16">L11+M11+O11</f>
        <v>53.50000000000001</v>
      </c>
      <c r="V11" s="143" t="s">
        <v>19</v>
      </c>
    </row>
    <row r="12" spans="1:22" ht="20.25" customHeight="1" thickBot="1">
      <c r="A12" s="53">
        <v>2</v>
      </c>
      <c r="B12" s="68" t="s">
        <v>56</v>
      </c>
      <c r="C12" s="152" t="s">
        <v>55</v>
      </c>
      <c r="D12" s="140">
        <v>131</v>
      </c>
      <c r="E12" s="158">
        <f t="shared" si="0"/>
        <v>65.5</v>
      </c>
      <c r="F12" s="140">
        <v>124</v>
      </c>
      <c r="G12" s="162">
        <f t="shared" si="1"/>
        <v>62</v>
      </c>
      <c r="H12" s="140">
        <v>119</v>
      </c>
      <c r="I12" s="162">
        <f t="shared" si="2"/>
        <v>59.5</v>
      </c>
      <c r="J12" s="200">
        <f aca="true" t="shared" si="8" ref="J12:J19">(E12+G12+I12)/3</f>
        <v>62.333333333333336</v>
      </c>
      <c r="K12" s="65">
        <f t="shared" si="3"/>
        <v>62.333333333333336</v>
      </c>
      <c r="L12" s="183">
        <f t="shared" si="4"/>
        <v>56.5</v>
      </c>
      <c r="M12" s="134">
        <v>0</v>
      </c>
      <c r="N12" s="63">
        <v>67.59</v>
      </c>
      <c r="O12" s="63"/>
      <c r="P12" s="135">
        <f t="shared" si="5"/>
        <v>0</v>
      </c>
      <c r="Q12" s="140">
        <v>0</v>
      </c>
      <c r="R12" s="69">
        <v>229.21</v>
      </c>
      <c r="S12" s="69"/>
      <c r="T12" s="141">
        <f t="shared" si="6"/>
        <v>0</v>
      </c>
      <c r="U12" s="144">
        <f t="shared" si="7"/>
        <v>56.5</v>
      </c>
      <c r="V12" s="143" t="s">
        <v>20</v>
      </c>
    </row>
    <row r="13" spans="1:22" ht="23.25" customHeight="1" thickBot="1">
      <c r="A13" s="53">
        <v>3</v>
      </c>
      <c r="B13" s="70" t="s">
        <v>42</v>
      </c>
      <c r="C13" s="153" t="s">
        <v>43</v>
      </c>
      <c r="D13" s="140">
        <v>123</v>
      </c>
      <c r="E13" s="158">
        <f t="shared" si="0"/>
        <v>61.5</v>
      </c>
      <c r="F13" s="140">
        <v>132</v>
      </c>
      <c r="G13" s="162">
        <f t="shared" si="1"/>
        <v>66</v>
      </c>
      <c r="H13" s="140">
        <v>128</v>
      </c>
      <c r="I13" s="164">
        <f t="shared" si="2"/>
        <v>64</v>
      </c>
      <c r="J13" s="200">
        <f t="shared" si="8"/>
        <v>63.833333333333336</v>
      </c>
      <c r="K13" s="65">
        <f t="shared" si="3"/>
        <v>63.833333333333336</v>
      </c>
      <c r="L13" s="184">
        <f t="shared" si="4"/>
        <v>54.25</v>
      </c>
      <c r="M13" s="132">
        <v>4</v>
      </c>
      <c r="N13" s="67">
        <v>76.84</v>
      </c>
      <c r="O13" s="67"/>
      <c r="P13" s="133">
        <f t="shared" si="5"/>
        <v>4</v>
      </c>
      <c r="Q13" s="142">
        <v>0</v>
      </c>
      <c r="R13" s="71">
        <v>210.37</v>
      </c>
      <c r="S13" s="71"/>
      <c r="T13" s="139">
        <f t="shared" si="6"/>
        <v>0</v>
      </c>
      <c r="U13" s="144">
        <f t="shared" si="7"/>
        <v>58.25</v>
      </c>
      <c r="V13" s="143" t="s">
        <v>66</v>
      </c>
    </row>
    <row r="14" spans="1:21" ht="15.75" customHeight="1" thickBot="1">
      <c r="A14" s="14">
        <v>4</v>
      </c>
      <c r="B14" s="57" t="s">
        <v>52</v>
      </c>
      <c r="C14" s="102" t="s">
        <v>49</v>
      </c>
      <c r="D14" s="50">
        <v>125</v>
      </c>
      <c r="E14" s="159">
        <f t="shared" si="0"/>
        <v>62.5</v>
      </c>
      <c r="F14" s="50">
        <v>120</v>
      </c>
      <c r="G14" s="60">
        <f t="shared" si="1"/>
        <v>60</v>
      </c>
      <c r="H14" s="50">
        <v>120</v>
      </c>
      <c r="I14" s="54">
        <f t="shared" si="2"/>
        <v>60</v>
      </c>
      <c r="J14" s="200">
        <f t="shared" si="8"/>
        <v>60.833333333333336</v>
      </c>
      <c r="K14" s="38">
        <f t="shared" si="3"/>
        <v>60.833333333333336</v>
      </c>
      <c r="L14" s="166">
        <f t="shared" si="4"/>
        <v>58.75</v>
      </c>
      <c r="M14" s="15">
        <v>0</v>
      </c>
      <c r="N14" s="13">
        <v>64.72</v>
      </c>
      <c r="O14" s="13"/>
      <c r="P14" s="136">
        <f t="shared" si="5"/>
        <v>0</v>
      </c>
      <c r="Q14" s="15">
        <v>0</v>
      </c>
      <c r="R14" s="13">
        <v>196.53</v>
      </c>
      <c r="S14" s="13"/>
      <c r="T14" s="109">
        <f t="shared" si="6"/>
        <v>0</v>
      </c>
      <c r="U14" s="115">
        <f t="shared" si="7"/>
        <v>58.75</v>
      </c>
    </row>
    <row r="15" spans="1:21" ht="21.75" customHeight="1" thickBot="1">
      <c r="A15" s="14">
        <v>5</v>
      </c>
      <c r="B15" s="57" t="s">
        <v>53</v>
      </c>
      <c r="C15" s="154" t="s">
        <v>50</v>
      </c>
      <c r="D15" s="59">
        <v>107</v>
      </c>
      <c r="E15" s="159">
        <f t="shared" si="0"/>
        <v>53.5</v>
      </c>
      <c r="F15" s="59">
        <v>123</v>
      </c>
      <c r="G15" s="60">
        <f t="shared" si="1"/>
        <v>61.5</v>
      </c>
      <c r="H15" s="59">
        <v>115</v>
      </c>
      <c r="I15" s="54">
        <f t="shared" si="2"/>
        <v>57.49999999999999</v>
      </c>
      <c r="J15" s="200">
        <f t="shared" si="8"/>
        <v>57.5</v>
      </c>
      <c r="K15" s="38">
        <f t="shared" si="3"/>
        <v>57.5</v>
      </c>
      <c r="L15" s="166">
        <f t="shared" si="4"/>
        <v>63.75</v>
      </c>
      <c r="M15" s="15">
        <v>4</v>
      </c>
      <c r="N15" s="13">
        <v>77.42</v>
      </c>
      <c r="O15" s="13"/>
      <c r="P15" s="136">
        <f t="shared" si="5"/>
        <v>4</v>
      </c>
      <c r="Q15" s="40">
        <v>0</v>
      </c>
      <c r="R15" s="37">
        <v>224.18</v>
      </c>
      <c r="S15" s="37"/>
      <c r="T15" s="109">
        <f t="shared" si="6"/>
        <v>0</v>
      </c>
      <c r="U15" s="115">
        <f t="shared" si="7"/>
        <v>67.75</v>
      </c>
    </row>
    <row r="16" spans="1:21" ht="21.75" customHeight="1" thickBot="1">
      <c r="A16" s="14">
        <v>6</v>
      </c>
      <c r="B16" s="8" t="s">
        <v>35</v>
      </c>
      <c r="C16" s="102" t="s">
        <v>26</v>
      </c>
      <c r="D16" s="50">
        <v>97</v>
      </c>
      <c r="E16" s="159">
        <f t="shared" si="0"/>
        <v>48.5</v>
      </c>
      <c r="F16" s="50">
        <v>104</v>
      </c>
      <c r="G16" s="60">
        <f t="shared" si="1"/>
        <v>52</v>
      </c>
      <c r="H16" s="50">
        <v>102</v>
      </c>
      <c r="I16" s="54">
        <f t="shared" si="2"/>
        <v>51</v>
      </c>
      <c r="J16" s="200">
        <f t="shared" si="8"/>
        <v>50.5</v>
      </c>
      <c r="K16" s="38">
        <f t="shared" si="3"/>
        <v>50.5</v>
      </c>
      <c r="L16" s="166">
        <f t="shared" si="4"/>
        <v>74.25</v>
      </c>
      <c r="M16" s="15">
        <v>4</v>
      </c>
      <c r="N16" s="13">
        <v>72.12</v>
      </c>
      <c r="O16" s="13"/>
      <c r="P16" s="136">
        <f t="shared" si="5"/>
        <v>4</v>
      </c>
      <c r="Q16" s="15">
        <v>0</v>
      </c>
      <c r="R16" s="13">
        <v>207.13</v>
      </c>
      <c r="S16" s="13"/>
      <c r="T16" s="109">
        <f t="shared" si="6"/>
        <v>0</v>
      </c>
      <c r="U16" s="115">
        <f t="shared" si="7"/>
        <v>78.25</v>
      </c>
    </row>
    <row r="17" spans="1:21" ht="23.25" customHeight="1" thickBot="1">
      <c r="A17" s="14">
        <v>7</v>
      </c>
      <c r="B17" s="8" t="s">
        <v>36</v>
      </c>
      <c r="C17" s="102" t="s">
        <v>37</v>
      </c>
      <c r="D17" s="59">
        <v>121</v>
      </c>
      <c r="E17" s="159">
        <f t="shared" si="0"/>
        <v>60.5</v>
      </c>
      <c r="F17" s="59">
        <v>131</v>
      </c>
      <c r="G17" s="54">
        <f t="shared" si="1"/>
        <v>65.5</v>
      </c>
      <c r="H17" s="59">
        <v>122</v>
      </c>
      <c r="I17" s="54">
        <f t="shared" si="2"/>
        <v>61</v>
      </c>
      <c r="J17" s="200">
        <f t="shared" si="8"/>
        <v>62.333333333333336</v>
      </c>
      <c r="K17" s="38">
        <f t="shared" si="3"/>
        <v>62.333333333333336</v>
      </c>
      <c r="L17" s="166">
        <f t="shared" si="4"/>
        <v>56.5</v>
      </c>
      <c r="M17" s="15">
        <v>12</v>
      </c>
      <c r="N17" s="13">
        <v>78.17</v>
      </c>
      <c r="O17" s="13"/>
      <c r="P17" s="136">
        <f t="shared" si="5"/>
        <v>12</v>
      </c>
      <c r="Q17" s="40" t="s">
        <v>62</v>
      </c>
      <c r="R17" s="37"/>
      <c r="S17" s="37"/>
      <c r="T17" s="109" t="s">
        <v>62</v>
      </c>
      <c r="U17" s="115" t="s">
        <v>62</v>
      </c>
    </row>
    <row r="18" spans="1:21" ht="21.75" customHeight="1" thickBot="1">
      <c r="A18" s="14">
        <v>8</v>
      </c>
      <c r="B18" s="8" t="s">
        <v>38</v>
      </c>
      <c r="C18" s="102" t="s">
        <v>39</v>
      </c>
      <c r="D18" s="50">
        <v>105</v>
      </c>
      <c r="E18" s="159">
        <f t="shared" si="0"/>
        <v>52.5</v>
      </c>
      <c r="F18" s="50">
        <v>112</v>
      </c>
      <c r="G18" s="60">
        <f t="shared" si="1"/>
        <v>56.00000000000001</v>
      </c>
      <c r="H18" s="50">
        <v>109</v>
      </c>
      <c r="I18" s="54">
        <f t="shared" si="2"/>
        <v>54.50000000000001</v>
      </c>
      <c r="J18" s="200">
        <f t="shared" si="8"/>
        <v>54.333333333333336</v>
      </c>
      <c r="K18" s="38">
        <f t="shared" si="3"/>
        <v>54.333333333333336</v>
      </c>
      <c r="L18" s="166">
        <f t="shared" si="4"/>
        <v>68.5</v>
      </c>
      <c r="M18" s="15" t="s">
        <v>60</v>
      </c>
      <c r="N18" s="13"/>
      <c r="O18" s="13"/>
      <c r="P18" s="136" t="s">
        <v>60</v>
      </c>
      <c r="Q18" s="15"/>
      <c r="R18" s="13"/>
      <c r="S18" s="13"/>
      <c r="T18" s="109">
        <f>Q18+S18</f>
        <v>0</v>
      </c>
      <c r="U18" s="115" t="s">
        <v>60</v>
      </c>
    </row>
    <row r="19" spans="1:21" ht="21.75" customHeight="1" thickBot="1">
      <c r="A19" s="14">
        <v>9</v>
      </c>
      <c r="B19" s="7" t="s">
        <v>28</v>
      </c>
      <c r="C19" s="155" t="s">
        <v>27</v>
      </c>
      <c r="D19" s="160">
        <v>114</v>
      </c>
      <c r="E19" s="161">
        <f t="shared" si="0"/>
        <v>56.99999999999999</v>
      </c>
      <c r="F19" s="160">
        <v>130</v>
      </c>
      <c r="G19" s="163">
        <f t="shared" si="1"/>
        <v>65</v>
      </c>
      <c r="H19" s="160">
        <v>124</v>
      </c>
      <c r="I19" s="165">
        <f t="shared" si="2"/>
        <v>62</v>
      </c>
      <c r="J19" s="200">
        <f t="shared" si="8"/>
        <v>61.333333333333336</v>
      </c>
      <c r="K19" s="171">
        <f t="shared" si="3"/>
        <v>61.333333333333336</v>
      </c>
      <c r="L19" s="172">
        <f t="shared" si="4"/>
        <v>58</v>
      </c>
      <c r="M19" s="106" t="s">
        <v>60</v>
      </c>
      <c r="N19" s="137"/>
      <c r="O19" s="111"/>
      <c r="P19" s="138" t="s">
        <v>60</v>
      </c>
      <c r="Q19" s="106"/>
      <c r="R19" s="107"/>
      <c r="S19" s="111"/>
      <c r="T19" s="112">
        <f>Q19+S19</f>
        <v>0</v>
      </c>
      <c r="U19" s="116" t="s">
        <v>60</v>
      </c>
    </row>
    <row r="20" spans="1:21" ht="15.75" customHeight="1">
      <c r="A20" s="17"/>
      <c r="B20" s="11"/>
      <c r="C20" s="11"/>
      <c r="D20" s="41"/>
      <c r="E20" s="42"/>
      <c r="F20" s="41"/>
      <c r="G20" s="43"/>
      <c r="H20" s="45"/>
      <c r="I20" s="46"/>
      <c r="J20" s="20"/>
      <c r="K20" s="20"/>
      <c r="L20" s="27"/>
      <c r="M20" s="42"/>
      <c r="N20" s="42"/>
      <c r="O20" s="42"/>
      <c r="P20" s="44"/>
      <c r="Q20" s="41"/>
      <c r="R20" s="41"/>
      <c r="S20" s="41"/>
      <c r="T20" s="21"/>
      <c r="U20" s="27"/>
    </row>
    <row r="22" spans="1:32" s="23" customFormat="1" ht="15.75" customHeight="1">
      <c r="A22" s="16"/>
      <c r="B22" s="25"/>
      <c r="C22" s="26"/>
      <c r="D22" s="17"/>
      <c r="E22" s="18"/>
      <c r="F22" s="17"/>
      <c r="G22" s="19"/>
      <c r="H22" s="17"/>
      <c r="I22" s="20"/>
      <c r="J22" s="20"/>
      <c r="K22" s="20"/>
      <c r="L22" s="27"/>
      <c r="M22" s="17"/>
      <c r="N22" s="17"/>
      <c r="O22" s="17"/>
      <c r="P22" s="28"/>
      <c r="Q22" s="22"/>
      <c r="T22" s="24"/>
      <c r="U22" s="29" t="s">
        <v>65</v>
      </c>
      <c r="V22"/>
      <c r="W22"/>
      <c r="X22"/>
      <c r="Y22"/>
      <c r="Z22"/>
      <c r="AA22"/>
      <c r="AB22"/>
      <c r="AC22"/>
      <c r="AD22"/>
      <c r="AE22"/>
      <c r="AF22"/>
    </row>
    <row r="24" spans="1:22" s="23" customFormat="1" ht="15.75" customHeight="1">
      <c r="A24" s="16"/>
      <c r="B24" s="25"/>
      <c r="C24" s="26"/>
      <c r="D24" s="17"/>
      <c r="E24" s="18"/>
      <c r="F24" s="17"/>
      <c r="G24" s="19"/>
      <c r="H24" s="17"/>
      <c r="I24" s="20"/>
      <c r="J24" s="20"/>
      <c r="K24" s="20"/>
      <c r="L24" s="27"/>
      <c r="M24" s="17"/>
      <c r="N24" s="17"/>
      <c r="O24" s="17"/>
      <c r="P24" s="28"/>
      <c r="Q24" s="22"/>
      <c r="T24" s="24"/>
      <c r="U24" s="29"/>
      <c r="V24" s="55"/>
    </row>
    <row r="25" spans="2:3" ht="12.75">
      <c r="B25" s="1" t="s">
        <v>3</v>
      </c>
      <c r="C25" s="1"/>
    </row>
    <row r="26" spans="2:3" ht="12.75">
      <c r="B26" s="1" t="s">
        <v>23</v>
      </c>
      <c r="C26" s="1"/>
    </row>
    <row r="27" spans="2:3" ht="12.75">
      <c r="B27" s="1" t="s">
        <v>24</v>
      </c>
      <c r="C27" s="1"/>
    </row>
    <row r="28" ht="12.75">
      <c r="B28" s="1" t="s">
        <v>25</v>
      </c>
    </row>
    <row r="29" spans="2:18" ht="13.5" thickBot="1">
      <c r="B29" s="1" t="s">
        <v>18</v>
      </c>
      <c r="Q29" s="1"/>
      <c r="R29" s="1"/>
    </row>
    <row r="30" spans="1:21" ht="13.5" thickBot="1">
      <c r="A30" s="2"/>
      <c r="B30" s="3"/>
      <c r="C30" s="3"/>
      <c r="D30" s="12" t="s">
        <v>0</v>
      </c>
      <c r="E30" s="4"/>
      <c r="F30" s="4">
        <v>210</v>
      </c>
      <c r="G30" s="4"/>
      <c r="H30" s="4"/>
      <c r="I30" s="4"/>
      <c r="J30" s="4"/>
      <c r="K30" s="4"/>
      <c r="L30" s="4"/>
      <c r="M30" s="79" t="s">
        <v>67</v>
      </c>
      <c r="N30" s="80"/>
      <c r="O30" s="80"/>
      <c r="P30" s="78"/>
      <c r="Q30" s="79" t="s">
        <v>11</v>
      </c>
      <c r="R30" s="80"/>
      <c r="S30" s="80"/>
      <c r="T30" s="78"/>
      <c r="U30" s="81" t="s">
        <v>13</v>
      </c>
    </row>
    <row r="31" spans="1:21" ht="13.5" thickBot="1">
      <c r="A31" s="5"/>
      <c r="B31" s="94" t="s">
        <v>1</v>
      </c>
      <c r="C31" s="96" t="s">
        <v>14</v>
      </c>
      <c r="D31" s="85" t="s">
        <v>59</v>
      </c>
      <c r="E31" s="86"/>
      <c r="F31" s="85" t="s">
        <v>57</v>
      </c>
      <c r="G31" s="86"/>
      <c r="H31" s="85" t="s">
        <v>58</v>
      </c>
      <c r="I31" s="86"/>
      <c r="J31" s="6"/>
      <c r="K31" s="98" t="s">
        <v>5</v>
      </c>
      <c r="L31" s="81" t="s">
        <v>6</v>
      </c>
      <c r="M31" s="120" t="s">
        <v>10</v>
      </c>
      <c r="N31" s="121" t="s">
        <v>7</v>
      </c>
      <c r="O31" s="98" t="s">
        <v>8</v>
      </c>
      <c r="P31" s="89" t="s">
        <v>6</v>
      </c>
      <c r="Q31" s="120" t="s">
        <v>6</v>
      </c>
      <c r="R31" s="121" t="s">
        <v>7</v>
      </c>
      <c r="S31" s="122" t="s">
        <v>12</v>
      </c>
      <c r="T31" s="81" t="s">
        <v>6</v>
      </c>
      <c r="U31" s="82"/>
    </row>
    <row r="32" spans="1:22" ht="28.5" customHeight="1" thickBot="1">
      <c r="A32" s="35" t="s">
        <v>15</v>
      </c>
      <c r="B32" s="95"/>
      <c r="C32" s="97"/>
      <c r="D32" s="33" t="s">
        <v>16</v>
      </c>
      <c r="E32" s="34" t="s">
        <v>4</v>
      </c>
      <c r="F32" s="34" t="s">
        <v>16</v>
      </c>
      <c r="G32" s="34" t="s">
        <v>4</v>
      </c>
      <c r="H32" s="34" t="s">
        <v>16</v>
      </c>
      <c r="I32" s="34" t="s">
        <v>4</v>
      </c>
      <c r="J32" s="34"/>
      <c r="K32" s="88"/>
      <c r="L32" s="82"/>
      <c r="M32" s="123"/>
      <c r="N32" s="124"/>
      <c r="O32" s="130"/>
      <c r="P32" s="131"/>
      <c r="Q32" s="123"/>
      <c r="R32" s="124"/>
      <c r="S32" s="125"/>
      <c r="T32" s="126"/>
      <c r="U32" s="101"/>
      <c r="V32" s="113" t="s">
        <v>2</v>
      </c>
    </row>
    <row r="33" spans="1:22" ht="29.25" customHeight="1">
      <c r="A33" s="30">
        <v>1</v>
      </c>
      <c r="B33" s="8" t="s">
        <v>48</v>
      </c>
      <c r="C33" s="102" t="s">
        <v>44</v>
      </c>
      <c r="D33" s="173">
        <v>127</v>
      </c>
      <c r="E33" s="174">
        <f>(D33/210)*100</f>
        <v>60.476190476190474</v>
      </c>
      <c r="F33" s="175">
        <v>127</v>
      </c>
      <c r="G33" s="61">
        <f>(F33/210)*100</f>
        <v>60.476190476190474</v>
      </c>
      <c r="H33" s="176">
        <v>123</v>
      </c>
      <c r="I33" s="177">
        <f>(H33/210)*100</f>
        <v>58.57142857142858</v>
      </c>
      <c r="J33" s="61">
        <f>(E33+G33+I33)/3</f>
        <v>59.84126984126984</v>
      </c>
      <c r="K33" s="61">
        <f>(E33+G33+I33)/3</f>
        <v>59.84126984126984</v>
      </c>
      <c r="L33" s="178">
        <f>(K33-100)*1.5*(-1)</f>
        <v>60.23809523809524</v>
      </c>
      <c r="M33" s="127">
        <v>0</v>
      </c>
      <c r="N33" s="128">
        <v>85.89</v>
      </c>
      <c r="O33" s="128"/>
      <c r="P33" s="129">
        <f>M33+O33</f>
        <v>0</v>
      </c>
      <c r="Q33" s="117">
        <v>0</v>
      </c>
      <c r="R33" s="118">
        <v>381.11</v>
      </c>
      <c r="S33" s="118">
        <v>10</v>
      </c>
      <c r="T33" s="119">
        <f>Q33+S33</f>
        <v>10</v>
      </c>
      <c r="U33" s="115">
        <v>70.24</v>
      </c>
      <c r="V33" s="114" t="s">
        <v>19</v>
      </c>
    </row>
    <row r="34" spans="1:22" ht="29.25" customHeight="1">
      <c r="A34" s="30">
        <v>2</v>
      </c>
      <c r="B34" s="8" t="s">
        <v>40</v>
      </c>
      <c r="C34" s="102" t="s">
        <v>41</v>
      </c>
      <c r="D34" s="50">
        <v>127</v>
      </c>
      <c r="E34" s="49">
        <f>(D34/210)*100</f>
        <v>60.476190476190474</v>
      </c>
      <c r="F34" s="13">
        <v>139</v>
      </c>
      <c r="G34" s="38">
        <f>(F34/210)*100</f>
        <v>66.19047619047619</v>
      </c>
      <c r="H34" s="47">
        <v>131</v>
      </c>
      <c r="I34" s="51">
        <f>(H34/210)*100</f>
        <v>62.38095238095238</v>
      </c>
      <c r="J34" s="38">
        <f>(E34+G34+I34)/3</f>
        <v>63.01587301587301</v>
      </c>
      <c r="K34" s="38">
        <f>(E34+G34+I34)/3</f>
        <v>63.01587301587301</v>
      </c>
      <c r="L34" s="166">
        <f>(K34-100)*1.5*(-1)</f>
        <v>55.47619047619048</v>
      </c>
      <c r="M34" s="15">
        <v>8</v>
      </c>
      <c r="N34" s="13">
        <v>101.34</v>
      </c>
      <c r="O34" s="13"/>
      <c r="P34" s="105">
        <f>M34+O34</f>
        <v>8</v>
      </c>
      <c r="Q34" s="40">
        <v>20</v>
      </c>
      <c r="R34" s="37">
        <v>341.71</v>
      </c>
      <c r="S34" s="37"/>
      <c r="T34" s="109">
        <f>Q34+S34</f>
        <v>20</v>
      </c>
      <c r="U34" s="115">
        <v>83.48</v>
      </c>
      <c r="V34" s="114" t="s">
        <v>20</v>
      </c>
    </row>
    <row r="35" spans="1:22" ht="23.25" customHeight="1" thickBot="1">
      <c r="A35" s="36">
        <v>3</v>
      </c>
      <c r="B35" s="8" t="s">
        <v>48</v>
      </c>
      <c r="C35" s="102" t="s">
        <v>45</v>
      </c>
      <c r="D35" s="167">
        <v>110</v>
      </c>
      <c r="E35" s="168">
        <f>(D35/210)*100</f>
        <v>52.38095238095239</v>
      </c>
      <c r="F35" s="169">
        <v>112</v>
      </c>
      <c r="G35" s="170">
        <f>(F35/210)*100</f>
        <v>53.333333333333336</v>
      </c>
      <c r="H35" s="169">
        <v>111</v>
      </c>
      <c r="I35" s="170">
        <f>(H35/210)*100</f>
        <v>52.85714285714286</v>
      </c>
      <c r="J35" s="171">
        <f>(E35+G35+I35)/3</f>
        <v>52.85714285714286</v>
      </c>
      <c r="K35" s="171">
        <f>(E35+G35+I35)/3</f>
        <v>52.85714285714286</v>
      </c>
      <c r="L35" s="172">
        <f>(K35-100)*1.5*(-1)</f>
        <v>70.71428571428571</v>
      </c>
      <c r="M35" s="106">
        <v>8</v>
      </c>
      <c r="N35" s="107">
        <v>88.83</v>
      </c>
      <c r="O35" s="107"/>
      <c r="P35" s="108">
        <f>M35+O35</f>
        <v>8</v>
      </c>
      <c r="Q35" s="110" t="s">
        <v>62</v>
      </c>
      <c r="R35" s="107"/>
      <c r="S35" s="111"/>
      <c r="T35" s="112" t="s">
        <v>62</v>
      </c>
      <c r="U35" s="116" t="s">
        <v>62</v>
      </c>
      <c r="V35" s="58"/>
    </row>
    <row r="39" spans="2:3" ht="12.75">
      <c r="B39" s="1" t="s">
        <v>3</v>
      </c>
      <c r="C39" s="1"/>
    </row>
    <row r="40" spans="2:3" ht="12.75">
      <c r="B40" s="1" t="s">
        <v>23</v>
      </c>
      <c r="C40" s="1"/>
    </row>
    <row r="41" spans="2:3" ht="12.75">
      <c r="B41" s="1" t="s">
        <v>24</v>
      </c>
      <c r="C41" s="1"/>
    </row>
    <row r="42" ht="12.75">
      <c r="B42" s="1" t="s">
        <v>25</v>
      </c>
    </row>
    <row r="43" spans="2:15" ht="13.5" thickBot="1">
      <c r="B43" s="1" t="s">
        <v>22</v>
      </c>
      <c r="M43" s="1"/>
      <c r="O43" s="1"/>
    </row>
    <row r="44" spans="1:21" ht="13.5" thickBot="1">
      <c r="A44" s="2"/>
      <c r="B44" s="3"/>
      <c r="C44" s="3"/>
      <c r="D44" s="12" t="s">
        <v>0</v>
      </c>
      <c r="E44" s="4"/>
      <c r="F44" s="4">
        <v>230</v>
      </c>
      <c r="G44" s="4"/>
      <c r="H44" s="4"/>
      <c r="I44" s="4"/>
      <c r="J44" s="4"/>
      <c r="K44" s="4"/>
      <c r="L44" s="4"/>
      <c r="M44" s="79" t="s">
        <v>63</v>
      </c>
      <c r="N44" s="80"/>
      <c r="O44" s="80"/>
      <c r="P44" s="78"/>
      <c r="Q44" s="76" t="s">
        <v>11</v>
      </c>
      <c r="R44" s="77"/>
      <c r="S44" s="77"/>
      <c r="T44" s="78"/>
      <c r="U44" s="81" t="s">
        <v>13</v>
      </c>
    </row>
    <row r="45" spans="1:21" ht="24" customHeight="1" thickBot="1">
      <c r="A45" s="5"/>
      <c r="B45" s="94" t="s">
        <v>1</v>
      </c>
      <c r="C45" s="96" t="s">
        <v>14</v>
      </c>
      <c r="D45" s="85" t="s">
        <v>59</v>
      </c>
      <c r="E45" s="86"/>
      <c r="F45" s="85" t="s">
        <v>57</v>
      </c>
      <c r="G45" s="86"/>
      <c r="H45" s="85" t="s">
        <v>58</v>
      </c>
      <c r="I45" s="86"/>
      <c r="J45" s="6"/>
      <c r="K45" s="98" t="s">
        <v>5</v>
      </c>
      <c r="L45" s="81" t="s">
        <v>6</v>
      </c>
      <c r="M45" s="103" t="s">
        <v>6</v>
      </c>
      <c r="N45" s="83" t="s">
        <v>7</v>
      </c>
      <c r="O45" s="87" t="s">
        <v>8</v>
      </c>
      <c r="P45" s="89" t="s">
        <v>6</v>
      </c>
      <c r="Q45" s="66" t="s">
        <v>61</v>
      </c>
      <c r="R45" s="83" t="s">
        <v>7</v>
      </c>
      <c r="S45" s="92" t="s">
        <v>12</v>
      </c>
      <c r="T45" s="81" t="s">
        <v>6</v>
      </c>
      <c r="U45" s="82"/>
    </row>
    <row r="46" spans="1:22" ht="28.5" customHeight="1" thickBot="1">
      <c r="A46" s="35" t="s">
        <v>15</v>
      </c>
      <c r="B46" s="95"/>
      <c r="C46" s="97"/>
      <c r="D46" s="33" t="s">
        <v>16</v>
      </c>
      <c r="E46" s="34" t="s">
        <v>4</v>
      </c>
      <c r="F46" s="34" t="s">
        <v>16</v>
      </c>
      <c r="G46" s="34" t="s">
        <v>4</v>
      </c>
      <c r="H46" s="34" t="s">
        <v>16</v>
      </c>
      <c r="I46" s="34" t="s">
        <v>4</v>
      </c>
      <c r="J46" s="34"/>
      <c r="K46" s="88"/>
      <c r="L46" s="82"/>
      <c r="M46" s="104"/>
      <c r="N46" s="84"/>
      <c r="O46" s="88"/>
      <c r="P46" s="90"/>
      <c r="Q46" s="91"/>
      <c r="R46" s="84"/>
      <c r="S46" s="93"/>
      <c r="T46" s="82"/>
      <c r="U46" s="101"/>
      <c r="V46" s="32" t="s">
        <v>2</v>
      </c>
    </row>
    <row r="47" spans="1:22" ht="27.75" customHeight="1">
      <c r="A47" s="72">
        <v>1</v>
      </c>
      <c r="B47" s="73" t="s">
        <v>21</v>
      </c>
      <c r="C47" s="185" t="s">
        <v>46</v>
      </c>
      <c r="D47" s="190">
        <v>153</v>
      </c>
      <c r="E47" s="191">
        <f aca="true" t="shared" si="9" ref="E47:E52">(D47/230)*100</f>
        <v>66.52173913043478</v>
      </c>
      <c r="F47" s="192">
        <v>156</v>
      </c>
      <c r="G47" s="193">
        <f aca="true" t="shared" si="10" ref="G47:G52">(F47/230)*100</f>
        <v>67.82608695652173</v>
      </c>
      <c r="H47" s="192">
        <v>155</v>
      </c>
      <c r="I47" s="193">
        <f aca="true" t="shared" si="11" ref="I47:I52">(H47/230)*100</f>
        <v>67.3913043478261</v>
      </c>
      <c r="J47" s="52">
        <f>(E47+G47+I47)/3</f>
        <v>67.2463768115942</v>
      </c>
      <c r="K47" s="52">
        <f aca="true" t="shared" si="12" ref="K47:K52">(E47+G47+I47)/3</f>
        <v>67.2463768115942</v>
      </c>
      <c r="L47" s="182">
        <f aca="true" t="shared" si="13" ref="L47:L52">(K47-100)*1.5*(-1)</f>
        <v>49.130434782608695</v>
      </c>
      <c r="M47" s="194">
        <v>0</v>
      </c>
      <c r="N47" s="195">
        <v>88.76</v>
      </c>
      <c r="O47" s="195"/>
      <c r="P47" s="194">
        <v>0</v>
      </c>
      <c r="Q47" s="196">
        <v>0</v>
      </c>
      <c r="R47" s="197">
        <v>338.82</v>
      </c>
      <c r="S47" s="197"/>
      <c r="T47" s="198">
        <f>Q47+S47</f>
        <v>0</v>
      </c>
      <c r="U47" s="199">
        <f>L47+M47+O47</f>
        <v>49.130434782608695</v>
      </c>
      <c r="V47" s="143" t="s">
        <v>19</v>
      </c>
    </row>
    <row r="48" spans="1:22" ht="22.5" customHeight="1">
      <c r="A48" s="72">
        <v>2</v>
      </c>
      <c r="B48" s="31" t="s">
        <v>29</v>
      </c>
      <c r="C48" s="185" t="s">
        <v>32</v>
      </c>
      <c r="D48" s="132">
        <v>155</v>
      </c>
      <c r="E48" s="75">
        <f t="shared" si="9"/>
        <v>67.3913043478261</v>
      </c>
      <c r="F48" s="67">
        <v>154</v>
      </c>
      <c r="G48" s="65">
        <f t="shared" si="10"/>
        <v>66.95652173913044</v>
      </c>
      <c r="H48" s="63">
        <v>155</v>
      </c>
      <c r="I48" s="64">
        <f t="shared" si="11"/>
        <v>67.3913043478261</v>
      </c>
      <c r="J48" s="65">
        <f>(E48+G48+I48)/3</f>
        <v>67.2463768115942</v>
      </c>
      <c r="K48" s="65">
        <f t="shared" si="12"/>
        <v>67.2463768115942</v>
      </c>
      <c r="L48" s="184">
        <f t="shared" si="13"/>
        <v>49.130434782608695</v>
      </c>
      <c r="M48" s="132">
        <v>8</v>
      </c>
      <c r="N48" s="67">
        <v>86.63</v>
      </c>
      <c r="O48" s="67"/>
      <c r="P48" s="132">
        <v>8</v>
      </c>
      <c r="Q48" s="132">
        <v>0</v>
      </c>
      <c r="R48" s="67">
        <v>352.45</v>
      </c>
      <c r="S48" s="67"/>
      <c r="T48" s="139">
        <f>Q48+S48</f>
        <v>0</v>
      </c>
      <c r="U48" s="144">
        <f>L48+M48+O48</f>
        <v>57.130434782608695</v>
      </c>
      <c r="V48" s="143" t="s">
        <v>20</v>
      </c>
    </row>
    <row r="49" spans="1:22" ht="22.5" customHeight="1">
      <c r="A49" s="72">
        <v>3</v>
      </c>
      <c r="B49" s="31" t="s">
        <v>29</v>
      </c>
      <c r="C49" s="185" t="s">
        <v>31</v>
      </c>
      <c r="D49" s="134">
        <v>148</v>
      </c>
      <c r="E49" s="74">
        <f t="shared" si="9"/>
        <v>64.34782608695652</v>
      </c>
      <c r="F49" s="63">
        <v>148</v>
      </c>
      <c r="G49" s="64">
        <f t="shared" si="10"/>
        <v>64.34782608695652</v>
      </c>
      <c r="H49" s="63">
        <v>140</v>
      </c>
      <c r="I49" s="64">
        <f t="shared" si="11"/>
        <v>60.86956521739131</v>
      </c>
      <c r="J49" s="65">
        <f>(E49+G49+I49)/3</f>
        <v>63.188405797101446</v>
      </c>
      <c r="K49" s="65">
        <f t="shared" si="12"/>
        <v>63.188405797101446</v>
      </c>
      <c r="L49" s="183">
        <f t="shared" si="13"/>
        <v>55.21739130434783</v>
      </c>
      <c r="M49" s="134">
        <v>16</v>
      </c>
      <c r="N49" s="63">
        <v>87.4</v>
      </c>
      <c r="O49" s="63"/>
      <c r="P49" s="134">
        <v>16</v>
      </c>
      <c r="Q49" s="134">
        <v>0</v>
      </c>
      <c r="R49" s="63">
        <v>350.54</v>
      </c>
      <c r="S49" s="63"/>
      <c r="T49" s="139">
        <f>Q49+S49</f>
        <v>0</v>
      </c>
      <c r="U49" s="144">
        <f>L49+M49+O49</f>
        <v>71.21739130434783</v>
      </c>
      <c r="V49" s="143" t="s">
        <v>66</v>
      </c>
    </row>
    <row r="50" spans="1:21" ht="24" customHeight="1">
      <c r="A50" s="10">
        <v>4</v>
      </c>
      <c r="B50" s="56" t="s">
        <v>21</v>
      </c>
      <c r="C50" s="186" t="s">
        <v>47</v>
      </c>
      <c r="D50" s="40">
        <v>150</v>
      </c>
      <c r="E50" s="39">
        <f t="shared" si="9"/>
        <v>65.21739130434783</v>
      </c>
      <c r="F50" s="37">
        <v>147</v>
      </c>
      <c r="G50" s="38">
        <f t="shared" si="10"/>
        <v>63.91304347826087</v>
      </c>
      <c r="H50" s="48">
        <v>142</v>
      </c>
      <c r="I50" s="51">
        <f t="shared" si="11"/>
        <v>61.73913043478261</v>
      </c>
      <c r="J50" s="38">
        <f>(E50+G50+I50)/3</f>
        <v>63.6231884057971</v>
      </c>
      <c r="K50" s="38">
        <f t="shared" si="12"/>
        <v>63.6231884057971</v>
      </c>
      <c r="L50" s="166">
        <f t="shared" si="13"/>
        <v>54.565217391304344</v>
      </c>
      <c r="M50" s="15">
        <v>4</v>
      </c>
      <c r="N50" s="13">
        <v>94.05</v>
      </c>
      <c r="O50" s="13"/>
      <c r="P50" s="15">
        <v>4</v>
      </c>
      <c r="Q50" s="40">
        <v>20</v>
      </c>
      <c r="R50" s="37">
        <v>362.53</v>
      </c>
      <c r="S50" s="37"/>
      <c r="T50" s="109">
        <f>Q50+S50</f>
        <v>20</v>
      </c>
      <c r="U50" s="115">
        <v>78.57</v>
      </c>
    </row>
    <row r="51" spans="1:21" ht="20.25" customHeight="1">
      <c r="A51" s="10">
        <v>5</v>
      </c>
      <c r="B51" s="9" t="s">
        <v>33</v>
      </c>
      <c r="C51" s="186" t="s">
        <v>34</v>
      </c>
      <c r="D51" s="15">
        <v>129</v>
      </c>
      <c r="E51" s="39">
        <f t="shared" si="9"/>
        <v>56.086956521739125</v>
      </c>
      <c r="F51" s="13">
        <v>140</v>
      </c>
      <c r="G51" s="38">
        <f t="shared" si="10"/>
        <v>60.86956521739131</v>
      </c>
      <c r="H51" s="47">
        <v>138</v>
      </c>
      <c r="I51" s="51">
        <f t="shared" si="11"/>
        <v>60</v>
      </c>
      <c r="J51" s="38">
        <f>(E51+G51+I51)/3</f>
        <v>58.98550724637681</v>
      </c>
      <c r="K51" s="38">
        <f t="shared" si="12"/>
        <v>58.98550724637681</v>
      </c>
      <c r="L51" s="166">
        <f t="shared" si="13"/>
        <v>61.52173913043478</v>
      </c>
      <c r="M51" s="15">
        <v>16</v>
      </c>
      <c r="N51" s="13">
        <v>87.69</v>
      </c>
      <c r="O51" s="13"/>
      <c r="P51" s="15">
        <v>16</v>
      </c>
      <c r="Q51" s="15">
        <v>20</v>
      </c>
      <c r="R51" s="13">
        <v>400.28</v>
      </c>
      <c r="S51" s="13">
        <v>12</v>
      </c>
      <c r="T51" s="109">
        <f>Q51+S51</f>
        <v>32</v>
      </c>
      <c r="U51" s="115">
        <v>109.52</v>
      </c>
    </row>
    <row r="52" spans="1:21" ht="21.75" customHeight="1" thickBot="1">
      <c r="A52" s="10">
        <v>6</v>
      </c>
      <c r="B52" s="9" t="s">
        <v>29</v>
      </c>
      <c r="C52" s="154" t="s">
        <v>30</v>
      </c>
      <c r="D52" s="110">
        <v>152</v>
      </c>
      <c r="E52" s="187">
        <f t="shared" si="9"/>
        <v>66.08695652173913</v>
      </c>
      <c r="F52" s="188">
        <v>157</v>
      </c>
      <c r="G52" s="171">
        <f t="shared" si="10"/>
        <v>68.26086956521739</v>
      </c>
      <c r="H52" s="189">
        <v>149</v>
      </c>
      <c r="I52" s="170">
        <f t="shared" si="11"/>
        <v>64.78260869565217</v>
      </c>
      <c r="J52" s="171">
        <f>(E52+G52+I52)/3</f>
        <v>66.37681159420289</v>
      </c>
      <c r="K52" s="171">
        <f t="shared" si="12"/>
        <v>66.37681159420289</v>
      </c>
      <c r="L52" s="172">
        <f t="shared" si="13"/>
        <v>50.43478260869566</v>
      </c>
      <c r="M52" s="106">
        <v>0</v>
      </c>
      <c r="N52" s="107">
        <v>85.87</v>
      </c>
      <c r="O52" s="107"/>
      <c r="P52" s="106">
        <v>0</v>
      </c>
      <c r="Q52" s="110" t="s">
        <v>64</v>
      </c>
      <c r="R52" s="188"/>
      <c r="S52" s="188"/>
      <c r="T52" s="112" t="s">
        <v>64</v>
      </c>
      <c r="U52" s="116" t="s">
        <v>64</v>
      </c>
    </row>
  </sheetData>
  <mergeCells count="54">
    <mergeCell ref="M9:M10"/>
    <mergeCell ref="R9:R10"/>
    <mergeCell ref="S9:S10"/>
    <mergeCell ref="T9:T10"/>
    <mergeCell ref="Q9:Q10"/>
    <mergeCell ref="N9:N10"/>
    <mergeCell ref="O9:O10"/>
    <mergeCell ref="P9:P10"/>
    <mergeCell ref="Q8:T8"/>
    <mergeCell ref="M8:P8"/>
    <mergeCell ref="U8:U10"/>
    <mergeCell ref="B9:B10"/>
    <mergeCell ref="C9:C10"/>
    <mergeCell ref="D9:E9"/>
    <mergeCell ref="F9:G9"/>
    <mergeCell ref="H9:I9"/>
    <mergeCell ref="K9:K10"/>
    <mergeCell ref="L9:L10"/>
    <mergeCell ref="U30:U32"/>
    <mergeCell ref="B31:B32"/>
    <mergeCell ref="C31:C32"/>
    <mergeCell ref="D31:E31"/>
    <mergeCell ref="H31:I31"/>
    <mergeCell ref="K31:K32"/>
    <mergeCell ref="L31:L32"/>
    <mergeCell ref="M31:M32"/>
    <mergeCell ref="R31:R32"/>
    <mergeCell ref="S31:S32"/>
    <mergeCell ref="H45:I45"/>
    <mergeCell ref="K45:K46"/>
    <mergeCell ref="L45:L46"/>
    <mergeCell ref="Q45:Q46"/>
    <mergeCell ref="N45:N46"/>
    <mergeCell ref="B45:B46"/>
    <mergeCell ref="C45:C46"/>
    <mergeCell ref="D45:E45"/>
    <mergeCell ref="F45:G45"/>
    <mergeCell ref="T45:T46"/>
    <mergeCell ref="O45:O46"/>
    <mergeCell ref="P45:P46"/>
    <mergeCell ref="U44:U46"/>
    <mergeCell ref="Q44:T44"/>
    <mergeCell ref="M44:P44"/>
    <mergeCell ref="M45:M46"/>
    <mergeCell ref="R45:R46"/>
    <mergeCell ref="S45:S46"/>
    <mergeCell ref="F31:G31"/>
    <mergeCell ref="O31:O32"/>
    <mergeCell ref="P31:P32"/>
    <mergeCell ref="Q31:Q32"/>
    <mergeCell ref="Q30:T30"/>
    <mergeCell ref="M30:P30"/>
    <mergeCell ref="T31:T32"/>
    <mergeCell ref="N31:N3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2011-06-05T12:56:30Z</cp:lastPrinted>
  <dcterms:created xsi:type="dcterms:W3CDTF">1996-10-14T23:33:28Z</dcterms:created>
  <dcterms:modified xsi:type="dcterms:W3CDTF">2011-06-05T16:54:12Z</dcterms:modified>
  <cp:category/>
  <cp:version/>
  <cp:contentType/>
  <cp:contentStatus/>
</cp:coreProperties>
</file>